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8.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9.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10.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11.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L:\日環協\★更新_再生可能エネルギー\★H30年度\04_180424_公募要領原稿\html\activ\files\prom_2018\"/>
    </mc:Choice>
  </mc:AlternateContent>
  <xr:revisionPtr revIDLastSave="0" documentId="8_{9AA2CCD0-9B4C-4786-91A5-56B2F9B5195F}" xr6:coauthVersionLast="31" xr6:coauthVersionMax="31" xr10:uidLastSave="{00000000-0000-0000-0000-000000000000}"/>
  <bookViews>
    <workbookView xWindow="2130" yWindow="0" windowWidth="19425" windowHeight="7815" tabRatio="906" xr2:uid="{00000000-000D-0000-FFFF-FFFF00000000}"/>
  </bookViews>
  <sheets>
    <sheet name="目次" sheetId="18" r:id="rId1"/>
    <sheet name="風力発電事業" sheetId="1" r:id="rId2"/>
    <sheet name="小水力発電事業" sheetId="2" r:id="rId3"/>
    <sheet name="地熱（温泉熱）発電事業" sheetId="3" r:id="rId4"/>
    <sheet name="バイオマス発電事業（木質バイオマス）" sheetId="4" r:id="rId5"/>
    <sheet name="バイオマス発電事業（湿潤バイオマス）" sheetId="5" r:id="rId6"/>
    <sheet name="バイオマス熱利用事業（木質バイオマス）" sheetId="6" r:id="rId7"/>
    <sheet name="バイオマス熱利用事業（湿潤バイオマス）" sheetId="7" r:id="rId8"/>
    <sheet name="地熱（温泉熱）利用事業" sheetId="8" r:id="rId9"/>
    <sheet name="地中熱利用事業" sheetId="9" r:id="rId10"/>
    <sheet name="温度差エネルギー熱利用事業" sheetId="10" r:id="rId11"/>
    <sheet name="雪氷熱利用事業" sheetId="11" r:id="rId12"/>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1" l="1"/>
  <c r="D15" i="1" l="1"/>
  <c r="C13" i="18" l="1"/>
  <c r="C12" i="18"/>
  <c r="C11" i="18"/>
  <c r="C10" i="18"/>
  <c r="C9" i="18"/>
  <c r="C8" i="18"/>
  <c r="C7" i="18"/>
  <c r="C6" i="18"/>
  <c r="C5" i="18"/>
  <c r="C4" i="18"/>
  <c r="C3" i="18"/>
  <c r="D16" i="11" l="1"/>
  <c r="D13" i="11" s="1"/>
  <c r="D14" i="10"/>
  <c r="D17" i="10"/>
  <c r="D15" i="10" s="1"/>
  <c r="D14" i="9"/>
  <c r="D17" i="9"/>
  <c r="D15" i="9" s="1"/>
  <c r="D14" i="8"/>
  <c r="D17" i="8"/>
  <c r="D15" i="8" s="1"/>
  <c r="D14" i="7"/>
  <c r="D17" i="7"/>
  <c r="D15" i="7" s="1"/>
  <c r="D17" i="6"/>
  <c r="D15" i="6" s="1"/>
  <c r="D14" i="6"/>
  <c r="D18" i="5"/>
  <c r="D16" i="5" s="1"/>
  <c r="D15" i="5"/>
  <c r="D18" i="4"/>
  <c r="D16" i="4" s="1"/>
  <c r="D15" i="4"/>
  <c r="D15" i="3"/>
  <c r="D18" i="3"/>
  <c r="D16" i="3" s="1"/>
  <c r="D15" i="2"/>
  <c r="D18" i="2"/>
  <c r="D16" i="2" s="1"/>
  <c r="D18" i="1" l="1"/>
  <c r="D16" i="1" s="1"/>
</calcChain>
</file>

<file path=xl/sharedStrings.xml><?xml version="1.0" encoding="utf-8"?>
<sst xmlns="http://schemas.openxmlformats.org/spreadsheetml/2006/main" count="757" uniqueCount="156">
  <si>
    <t>項目説明</t>
    <rPh sb="0" eb="2">
      <t>コウモク</t>
    </rPh>
    <rPh sb="2" eb="4">
      <t>セツメイ</t>
    </rPh>
    <phoneticPr fontId="1"/>
  </si>
  <si>
    <t>項目</t>
    <rPh sb="0" eb="2">
      <t>コウモク</t>
    </rPh>
    <phoneticPr fontId="1"/>
  </si>
  <si>
    <t>入力値</t>
    <rPh sb="0" eb="2">
      <t>ニュリョク</t>
    </rPh>
    <rPh sb="2" eb="3">
      <t>チ</t>
    </rPh>
    <phoneticPr fontId="1"/>
  </si>
  <si>
    <t>1.　収益性に係る項目</t>
    <rPh sb="3" eb="6">
      <t>シュウエキセイ</t>
    </rPh>
    <rPh sb="7" eb="8">
      <t>カカ</t>
    </rPh>
    <rPh sb="9" eb="11">
      <t>コウモク</t>
    </rPh>
    <phoneticPr fontId="1"/>
  </si>
  <si>
    <t>入力値に対する補足説明</t>
    <rPh sb="0" eb="3">
      <t>ニュウリョクチ</t>
    </rPh>
    <rPh sb="4" eb="5">
      <t>タイ</t>
    </rPh>
    <rPh sb="7" eb="9">
      <t>ホソク</t>
    </rPh>
    <rPh sb="9" eb="11">
      <t>セツメイ</t>
    </rPh>
    <phoneticPr fontId="1"/>
  </si>
  <si>
    <t>単位</t>
    <rPh sb="0" eb="2">
      <t>タンイ</t>
    </rPh>
    <phoneticPr fontId="1"/>
  </si>
  <si>
    <t>(a)</t>
    <phoneticPr fontId="1"/>
  </si>
  <si>
    <t>：入力セル</t>
    <rPh sb="1" eb="3">
      <t>ニュウリョク</t>
    </rPh>
    <phoneticPr fontId="1"/>
  </si>
  <si>
    <t>：自動出力セル</t>
    <rPh sb="1" eb="3">
      <t>ジドウ</t>
    </rPh>
    <rPh sb="3" eb="5">
      <t>シュツリョク</t>
    </rPh>
    <phoneticPr fontId="1"/>
  </si>
  <si>
    <t>(a)</t>
  </si>
  <si>
    <t>地熱資源の減衰リスク</t>
  </si>
  <si>
    <t>必要な量の原料が調達できないリスク</t>
  </si>
  <si>
    <t>千円/⑧</t>
  </si>
  <si>
    <t>⑩-1)本補助事業で導入する設備の使用期間中の想定される保守点検費</t>
  </si>
  <si>
    <t>⑩-4)本補助事業で導入する設備の使用期間中の想定されるその他費用</t>
  </si>
  <si>
    <t>①システム容量</t>
  </si>
  <si>
    <t>①雪氷貯蔵量</t>
  </si>
  <si>
    <t>②想定年間発電量</t>
  </si>
  <si>
    <t>④代替される電気料金単価</t>
  </si>
  <si>
    <t>⑤補助対象経費支出予定額</t>
  </si>
  <si>
    <t>④補助対象経費支出予定額</t>
  </si>
  <si>
    <t>③補助対象経費支出予定額</t>
  </si>
  <si>
    <t>⑥補助金所要額</t>
  </si>
  <si>
    <t>⑤補助金所要額</t>
  </si>
  <si>
    <t>④補助金所要額</t>
  </si>
  <si>
    <t>⑦イニシャルコスト</t>
  </si>
  <si>
    <t>⑥イニシャルコスト</t>
  </si>
  <si>
    <t>⑤イニシャルコスト</t>
  </si>
  <si>
    <t>⑧年間の想定されるランニングコスト</t>
  </si>
  <si>
    <t>⑦年間の想定されるランニングコスト</t>
  </si>
  <si>
    <t>⑥年間の想定されるランニングコスト</t>
  </si>
  <si>
    <t>⑨本補助事業で導入する設備の使用期間</t>
  </si>
  <si>
    <t>⑧本補助事業で導入する設備の使用期間</t>
  </si>
  <si>
    <t>⑦本補助事業で導入する設備の使用期間</t>
  </si>
  <si>
    <t>⑩本補助事業で導入する設備の使用期間中の想定されるランニングコスト</t>
  </si>
  <si>
    <t>⑨本補助事業で導入する設備の使用期間中の想定されるランニングコスト</t>
  </si>
  <si>
    <t>⑧本補助事業で導入する設備の使用期間中の想定されるランニングコスト</t>
  </si>
  <si>
    <t>⑪電気・熱以外の収入</t>
  </si>
  <si>
    <t>⑩電気・熱以外の収入</t>
  </si>
  <si>
    <t>⑨電気・熱以外の収入</t>
  </si>
  <si>
    <t>⑨-1)本補助事業で導入する設備の使用期間中の想定される保守点検費</t>
  </si>
  <si>
    <t>⑧-1)本補助事業で導入する設備の使用期間中の想定される保守点検費</t>
  </si>
  <si>
    <t>⑩-2)本補助事業で導入する設備の使用期間中の想定される部品等の交換費</t>
  </si>
  <si>
    <t>⑨-2)本補助事業で導入する設備の使用期間中の想定される部品等の交換費</t>
  </si>
  <si>
    <t>⑧-2)本補助事業で導入する設備の使用期間中の想定される部品等の交換費</t>
  </si>
  <si>
    <t>⑩-3)本補助事業で導入する設備の使用期間終了後の想定される撤去費</t>
  </si>
  <si>
    <t>⑨-3)本補助事業で導入する設備の使用期間終了後の想定される撤去費</t>
  </si>
  <si>
    <t>⑧-3)本補助事業で導入する設備の使用期間終了後の想定される撤去費</t>
  </si>
  <si>
    <t>⑨-4)本補助事業で導入する設備の使用期間中の想定されるその他費用</t>
  </si>
  <si>
    <t>⑧-4)本補助事業で導入する設備の使用期間中の想定されるその他費用</t>
  </si>
  <si>
    <t>kW</t>
  </si>
  <si>
    <t>t/年</t>
  </si>
  <si>
    <t>kWh/年</t>
  </si>
  <si>
    <t>時間</t>
  </si>
  <si>
    <t>円/kWh</t>
  </si>
  <si>
    <t>円/GJ</t>
  </si>
  <si>
    <t>千円</t>
  </si>
  <si>
    <t>千円/年</t>
  </si>
  <si>
    <t>年</t>
  </si>
  <si>
    <t>千円/⑨</t>
  </si>
  <si>
    <t>千円/⑦</t>
  </si>
  <si>
    <t>本補助事業で導入する設備のシステム容量（kW）を入力してください。なお、発電端出力と送電端出力がある場合、送電端出力を入力してください。送電端出力は、発電端出力から所内電力を差し引いた出力です。</t>
  </si>
  <si>
    <t>本補助事業で導入する設備のシステム容量（kW）を入力してください。</t>
  </si>
  <si>
    <t>本補助事業で導入する貯蔵庫に貯蔵する年間の雪氷量を入力してください。</t>
  </si>
  <si>
    <t>別紙４経費内訳の「（４）補助対象経費支出予定額」を入力してください。</t>
  </si>
  <si>
    <t>別紙４経費内訳の「（８）補助金所要額」を入力してください。</t>
  </si>
  <si>
    <t>本補助事業で導入する設備の使用期間を入力してください。</t>
  </si>
  <si>
    <t>定期または不定期な設備の点検に係る人員の人件費を入力してください。なお、点検を外部委託する場合は、外部委託費を入力してください。</t>
  </si>
  <si>
    <t>本補助事業終了時に想定される撤去費用を入力してください。</t>
  </si>
  <si>
    <t>⑩-1)～⑩-3)に該当しない項目があれば、当欄に数値を入力してください。</t>
  </si>
  <si>
    <t>⑨-1)～⑨-3)に該当しない項目があれば、当欄に数値を入力してください。</t>
  </si>
  <si>
    <t>⑧-1)～⑧-3)に該当しない項目があれば、当欄に数値を入力してください。</t>
  </si>
  <si>
    <t>自家消費する電気・熱以外で本補助事業で見込まれる収入がある場合は入力してください。</t>
  </si>
  <si>
    <t>2.　事業継続性に係る項目</t>
    <rPh sb="3" eb="5">
      <t>ジギョウ</t>
    </rPh>
    <rPh sb="5" eb="7">
      <t>ケイゾク</t>
    </rPh>
    <rPh sb="7" eb="8">
      <t>セイ</t>
    </rPh>
    <rPh sb="9" eb="10">
      <t>カカ</t>
    </rPh>
    <rPh sb="11" eb="13">
      <t>コウモク</t>
    </rPh>
    <phoneticPr fontId="1"/>
  </si>
  <si>
    <t>重大リスクへの対策を実施、又は検討している場合は下記□にチェックしてください。</t>
    <rPh sb="0" eb="2">
      <t>ジュウダイ</t>
    </rPh>
    <rPh sb="7" eb="9">
      <t>タイサク</t>
    </rPh>
    <rPh sb="10" eb="12">
      <t>ジッシ</t>
    </rPh>
    <rPh sb="13" eb="14">
      <t>マタ</t>
    </rPh>
    <rPh sb="15" eb="17">
      <t>ケントウ</t>
    </rPh>
    <rPh sb="21" eb="23">
      <t>バアイ</t>
    </rPh>
    <rPh sb="24" eb="26">
      <t>カキ</t>
    </rPh>
    <phoneticPr fontId="1"/>
  </si>
  <si>
    <t>項目に示すリスクに該当せず、リスク対策の実施等が不要の場合は、その理由を記入してください。</t>
    <rPh sb="0" eb="2">
      <t>コウモク</t>
    </rPh>
    <rPh sb="3" eb="4">
      <t>シメ</t>
    </rPh>
    <rPh sb="9" eb="11">
      <t>ガイトウ</t>
    </rPh>
    <rPh sb="20" eb="22">
      <t>ジッシ</t>
    </rPh>
    <rPh sb="22" eb="23">
      <t>トウ</t>
    </rPh>
    <rPh sb="24" eb="26">
      <t>フヨウ</t>
    </rPh>
    <rPh sb="27" eb="29">
      <t>バアイ</t>
    </rPh>
    <rPh sb="33" eb="35">
      <t>リユウ</t>
    </rPh>
    <rPh sb="36" eb="38">
      <t>キニュウ</t>
    </rPh>
    <phoneticPr fontId="1"/>
  </si>
  <si>
    <t>設備導入者向けマニュアル（案）における重大リスク項目と参照先</t>
    <phoneticPr fontId="1"/>
  </si>
  <si>
    <t>本補助事業で導入する設備の①システム容量、③想定年間稼働時間、設備利用率の積によって求められた想定年間発電量（kWh/年）を入力してください。</t>
  </si>
  <si>
    <t>本補助事業で導入する設備を稼働させる想定年間稼働時間を入力してください。</t>
  </si>
  <si>
    <t>③想定年間稼働時間</t>
  </si>
  <si>
    <t>②想定年間稼働時間</t>
  </si>
  <si>
    <t>本補助事業で導入する設備からの電気を需要設備、又は機器で利用することで、代替される電気料金単価を入力してください。
代替される電気料金は、例として、これまで使っていた小売電気事業者の年間の基本料金（円/年）と
年間の従量料金（円/年）を合計し、それを年間の使用電力量（kWh/年）で除することで算出できます。</t>
  </si>
  <si>
    <t>「⑤補助対象経費支出予定額-⑥補助金所要額」の数値は、自動で出力されます。入力は不要です。</t>
  </si>
  <si>
    <t>「⑩本補助事業で導入する設備の使用期間中の想定されるランニングコスト/⑨本補助事業で導入する設備の使用期間」の数値が自動で出力されます。入力は不要です。</t>
  </si>
  <si>
    <t>(a)の項目の合計値が自動で出力されます。入力は不要です。</t>
  </si>
  <si>
    <t>設備の点検、故障等の際に必要となる、又は交換する部品等の費用を入力してください。外部委託費等に含める場合はその旨を「入力値に対する補足説明」に記載してください。</t>
  </si>
  <si>
    <t>契約更新時の料金単価下落リスク</t>
  </si>
  <si>
    <t>p.2-1-5</t>
  </si>
  <si>
    <t>十分なエネルギー需要を確保できないリスク</t>
  </si>
  <si>
    <t>許認可手続の結果、計画していた許可流量が得られないリスク</t>
  </si>
  <si>
    <t>p.3-2-4</t>
  </si>
  <si>
    <t>凍結や積雪等により水路の流水が寸断され、取水が不可能になるリスク</t>
  </si>
  <si>
    <t>p.3-2-5</t>
  </si>
  <si>
    <t>降雪の影響、渇水の発生等気象条件の変化による流量の変動により、流況調査に基づく見積りよりも得られる水量が少ないリスク</t>
  </si>
  <si>
    <t>土砂の大量流入等により、取水設備の取水能力が低下するリスク</t>
  </si>
  <si>
    <t>環境配慮事項に係る合意形成ができないことによる事業化断念となるリスク</t>
  </si>
  <si>
    <t>p.3-1-4</t>
  </si>
  <si>
    <t>運転開始後の風速が、事前に予測した風速を下回り、予定していた発電量が得られないリスク</t>
  </si>
  <si>
    <t>風況の経年変動により、運転開始後の年次によって、事前に予測した発電量が変動するリスク</t>
  </si>
  <si>
    <t>地熱資源の減衰等の懸念により調査・手続の長期化、合意形成ができないことによる事業化断念となるリスク</t>
  </si>
  <si>
    <t>p.3-3-4</t>
  </si>
  <si>
    <t>「⑤補助対象経費支出予定額-⑥補助金所要額」の数値は、自動で出力されます。入力は不要です。バイオマス燃料製造設備を導入する場合は当該事業費を含めてください。</t>
  </si>
  <si>
    <t>⑩-1)～⑩-3)に該当しない項目があれば、当欄に数値を入力してください。バイオマス燃料製造設備を導入する場合は当該事業の燃料調達費を含めてください。バイオマス燃料製造設備を導入せず燃料調達する場合は、その経費も含めてください。</t>
  </si>
  <si>
    <t>p.3-4-4</t>
  </si>
  <si>
    <t>木質系バイオマスボイラーは負荷追従性が低いため、負荷の変動に応じて出力を上下させると不完全燃焼や故障が発生するリスク</t>
  </si>
  <si>
    <t>③代替される化石燃料料金単価</t>
  </si>
  <si>
    <t>本補助事業で導入する設備により供給される熱を使用することで、代替される化石燃料の料金を入力してください。例えば、これまでA重油ボイラーを使用していた場合は、A重油の料金単価が該当します。</t>
  </si>
  <si>
    <t>「④補助対象経費支出予定額-⑤補助金所要額」の数値は、自動で出力されます。入力は不要です。バイオマス燃料製造設備を導入する場合は当該事業費を含めてください。</t>
  </si>
  <si>
    <t>「⑨本補助事業で導入する設備の使用期間中の想定されるランニングコスト/⑧本補助事業で導入する設備の使用期間」の数値が自動で出力されます。入力は不要です。</t>
  </si>
  <si>
    <t>⑨-1)～⑨-3)に該当しない項目があれば、当欄に数値を入力してください。バイオマス燃料製造設備を導入する場合は当該事業の燃料調達費を含めてください。バイオマス燃料製造設備を導入せず燃料調達する場合は、その経費も含めてください。</t>
  </si>
  <si>
    <t>p.2-2-4</t>
  </si>
  <si>
    <t>「④補助対象経費支出予定額-⑤補助金所要額」の数値が自動で出力されます。入力は不要です。</t>
  </si>
  <si>
    <t>p.3-5-4</t>
  </si>
  <si>
    <t>取水した地下水に有害物質が含まれる場合、水質汚濁防止法に抵触するリスク(※注１)</t>
  </si>
  <si>
    <t>p.3-6-4</t>
  </si>
  <si>
    <t>十分に採熱できないリスク(※注２)</t>
  </si>
  <si>
    <t>配管内にスケールが付着して、取水熱量が低下（停止）するリスク(※注１)</t>
  </si>
  <si>
    <t>※注1　オープンループ方式の場合。</t>
  </si>
  <si>
    <t>※注2　クローズドループ方式の場合。</t>
  </si>
  <si>
    <t>採取した熱源に有害物質が含まれる場合、水質汚濁防止法等に抵触するリスク</t>
  </si>
  <si>
    <t>p.3-7-4</t>
  </si>
  <si>
    <t>雨水が合流して短期的に採熱量が減少するリスク(※注１)</t>
  </si>
  <si>
    <t>下水管内水位が低下して、短期的に採熱量が減少するリスク(※注１)</t>
  </si>
  <si>
    <t>下水流量が減少するリスク（長期的に採熱量が減少するリスク）(※注１)</t>
  </si>
  <si>
    <t>河川水、海水、湖水、下水等の資源の減衰リスク</t>
  </si>
  <si>
    <t>劣化した下水管からの水漏れにより採熱量が減少するリスク(※注１)</t>
  </si>
  <si>
    <t>河川水、海水、湖水、下水等の熱源となる資源により、熱交換器やその他機器が腐食、スケールの付着等により熱供給量が低下するリスク</t>
  </si>
  <si>
    <t>※注1　下水熱利用の場合。</t>
  </si>
  <si>
    <t>④削減される電気料金単価</t>
  </si>
  <si>
    <t>本補助事業で導入する設備を使用することで、削減される年間電気料金単価を入力してください。削減される年間電気料金単価は、例として、契約している小売電気事業者の年間の基本料金（円/年）と年間の従量料金（円/年）を合計し、それを本設備を使用することで削減される年間の使用電力量（kWh/年）で除することで算出できます。</t>
  </si>
  <si>
    <t>「③補助対象経費支出予定額-④補助金所要額」の数値が自動で出力されます。入力は不要です。</t>
  </si>
  <si>
    <t>「⑧本補助事業で導入する設備の使用期間中の想定されるランニングコスト/⑦本補助事業で導入する設備の使用期間」の数値が自動で出力されます。入力は不要です。</t>
  </si>
  <si>
    <t>必要な量の雪が調達できないリスク</t>
  </si>
  <si>
    <t>p.3-8-4</t>
  </si>
  <si>
    <t>融解とともに雪の形状の変化や雪溜まりにより、融解水の排水を阻害するリスク(※注１)</t>
  </si>
  <si>
    <t>雪の融雪変化によるパイプとの空隙の形成によって、時間とともに熱交換が困難となるため、融解水からの熱交換のみが行われることになり、熱効率が悪くなるリスク(※注２)</t>
  </si>
  <si>
    <t>配管及び熱交換器等がごみ等の不純物の付着により熱供給量が低下するリスク</t>
  </si>
  <si>
    <t>異常気象等により熱源となる雪の量が減衰するリスク</t>
  </si>
  <si>
    <t>※注1　自然対流式の場合。</t>
  </si>
  <si>
    <t>※注2　冷水循環式の場合。</t>
  </si>
  <si>
    <t>〔自家消費型〕バイオマス熱利用事業（湿潤バイオマス）</t>
    <phoneticPr fontId="1"/>
  </si>
  <si>
    <t>〔自家消費型〕バイオマス熱利用事業（木質バイオマス）</t>
    <phoneticPr fontId="1"/>
  </si>
  <si>
    <t>〔自家消費型〕バイオマス発電事業（湿潤バイオマス）</t>
    <phoneticPr fontId="1"/>
  </si>
  <si>
    <t>〔自家消費型〕バイオマス発電事業（木質バイオマス）</t>
    <phoneticPr fontId="1"/>
  </si>
  <si>
    <t>〔自家消費型〕地熱（温泉熱）発電事業</t>
    <phoneticPr fontId="1"/>
  </si>
  <si>
    <t>〔自家消費型〕小水力発電事業</t>
    <phoneticPr fontId="1"/>
  </si>
  <si>
    <t>〔自家消費型〕風力発電事業</t>
    <phoneticPr fontId="1"/>
  </si>
  <si>
    <t>〔自家消費型〕地熱（温泉熱）利用事業</t>
    <phoneticPr fontId="1"/>
  </si>
  <si>
    <t>〔自家消費型〕地中熱利用事業</t>
    <phoneticPr fontId="1"/>
  </si>
  <si>
    <t>〔自家消費型〕温度差エネルギー熱利用事業</t>
    <phoneticPr fontId="1"/>
  </si>
  <si>
    <t>〔自家消費型〕雪氷熱利用事業</t>
    <phoneticPr fontId="1"/>
  </si>
  <si>
    <t>.</t>
    <phoneticPr fontId="1"/>
  </si>
  <si>
    <t>様式第１（別紙１０）　事業性評価様式〔自家消費型〕
目次</t>
    <rPh sb="26" eb="28">
      <t>モクジ</t>
    </rPh>
    <phoneticPr fontId="1"/>
  </si>
  <si>
    <t>様式第１（別紙１０）　事業性評価様式</t>
    <phoneticPr fontId="1"/>
  </si>
  <si>
    <t>様式第１（別紙１０）　事業性評価様式</t>
    <phoneticPr fontId="1"/>
  </si>
  <si>
    <t>様式第１（別紙１０）　事業性評価様式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</si>
</sst>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9"/>
      <color theme="1"/>
      <name val="メイリオ"/>
      <family val="3"/>
      <charset val="128"/>
    </font>
    <font>
      <sz val="11"/>
      <color theme="1"/>
      <name val="メイリオ"/>
      <family val="3"/>
      <charset val="128"/>
    </font>
    <font>
      <b/>
      <sz val="10"/>
      <color theme="1"/>
      <name val="メイリオ"/>
      <family val="3"/>
      <charset val="128"/>
    </font>
    <font>
      <sz val="10"/>
      <name val="メイリオ"/>
      <family val="3"/>
      <charset val="128"/>
    </font>
    <font>
      <sz val="9"/>
      <color rgb="FF000000"/>
      <name val="Meiryo UI"/>
      <family val="3"/>
      <charset val="128"/>
    </font>
    <font>
      <sz val="10"/>
      <color theme="1"/>
      <name val="ＭＳ Ｐゴシック"/>
      <family val="2"/>
      <charset val="128"/>
      <scheme val="minor"/>
    </font>
    <font>
      <sz val="16"/>
      <color theme="1"/>
      <name val="メイリオ"/>
      <family val="3"/>
      <charset val="128"/>
    </font>
    <font>
      <sz val="9"/>
      <name val="メイリオ"/>
      <family val="3"/>
      <charset val="128"/>
    </font>
    <font>
      <sz val="16"/>
      <name val="メイリオ"/>
      <family val="3"/>
      <charset val="128"/>
    </font>
    <font>
      <u/>
      <sz val="11"/>
      <color theme="10"/>
      <name val="ＭＳ Ｐゴシック"/>
      <family val="2"/>
      <charset val="128"/>
      <scheme val="minor"/>
    </font>
    <font>
      <b/>
      <sz val="11"/>
      <color theme="1"/>
      <name val="Meiryo UI"/>
      <family val="3"/>
      <charset val="128"/>
    </font>
    <font>
      <b/>
      <u/>
      <sz val="11"/>
      <color theme="10"/>
      <name val="Meiryo UI"/>
      <family val="3"/>
      <charset val="128"/>
    </font>
    <font>
      <sz val="11"/>
      <color theme="1"/>
      <name val="ＭＳ Ｐゴシック"/>
      <family val="2"/>
      <charset val="128"/>
      <scheme val="minor"/>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style="dotted">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s>
  <cellStyleXfs count="3">
    <xf numFmtId="0" fontId="0" fillId="0" borderId="0">
      <alignment vertical="center"/>
    </xf>
    <xf numFmtId="0" fontId="12" fillId="0" borderId="0" applyNumberFormat="0" applyFill="0" applyBorder="0" applyAlignment="0" applyProtection="0">
      <alignment vertical="center"/>
    </xf>
    <xf numFmtId="38" fontId="15"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2" fillId="0" borderId="1" xfId="0" applyFont="1" applyFill="1" applyBorder="1" applyAlignment="1">
      <alignment horizontal="center" vertical="center"/>
    </xf>
    <xf numFmtId="0" fontId="2" fillId="0" borderId="2" xfId="0" applyFont="1" applyBorder="1" applyAlignment="1">
      <alignment vertical="center"/>
    </xf>
    <xf numFmtId="0" fontId="2" fillId="0" borderId="11" xfId="0" applyFont="1" applyBorder="1" applyAlignment="1">
      <alignment vertical="center"/>
    </xf>
    <xf numFmtId="0" fontId="2" fillId="0" borderId="1" xfId="0" applyFont="1" applyBorder="1" applyAlignme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10" xfId="0" applyFont="1" applyBorder="1" applyAlignment="1">
      <alignment vertical="center"/>
    </xf>
    <xf numFmtId="0" fontId="2" fillId="0" borderId="3" xfId="0" applyFont="1" applyBorder="1">
      <alignment vertical="center"/>
    </xf>
    <xf numFmtId="0" fontId="4" fillId="0" borderId="0" xfId="0" applyFont="1" applyAlignment="1">
      <alignment horizontal="left" vertical="center" inden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7" xfId="0" applyFont="1" applyBorder="1" applyAlignment="1">
      <alignment horizontal="center" vertical="center" shrinkToFit="1"/>
    </xf>
    <xf numFmtId="0" fontId="2" fillId="0" borderId="8" xfId="0" applyFont="1" applyBorder="1" applyAlignment="1">
      <alignment vertical="center"/>
    </xf>
    <xf numFmtId="0" fontId="2" fillId="0" borderId="15" xfId="0" applyFont="1" applyBorder="1">
      <alignment vertical="center"/>
    </xf>
    <xf numFmtId="0" fontId="2" fillId="0" borderId="11" xfId="0" applyFont="1" applyFill="1" applyBorder="1" applyAlignment="1">
      <alignment vertical="center"/>
    </xf>
    <xf numFmtId="0" fontId="2" fillId="0" borderId="9" xfId="0" applyFont="1" applyBorder="1" applyAlignment="1">
      <alignment vertical="center" wrapText="1"/>
    </xf>
    <xf numFmtId="0" fontId="2" fillId="0" borderId="5" xfId="0" applyFont="1" applyBorder="1" applyAlignment="1">
      <alignment vertical="center" wrapText="1"/>
    </xf>
    <xf numFmtId="0" fontId="2" fillId="0" borderId="13" xfId="0" applyFont="1" applyBorder="1" applyAlignment="1">
      <alignment vertical="center" wrapText="1"/>
    </xf>
    <xf numFmtId="0" fontId="6" fillId="0" borderId="2" xfId="0" applyFont="1" applyBorder="1">
      <alignment vertical="center"/>
    </xf>
    <xf numFmtId="0" fontId="6" fillId="0" borderId="3" xfId="0" applyFont="1" applyBorder="1">
      <alignment vertical="center"/>
    </xf>
    <xf numFmtId="0" fontId="6" fillId="0" borderId="1" xfId="0" applyFont="1" applyBorder="1">
      <alignment vertical="center"/>
    </xf>
    <xf numFmtId="0" fontId="2" fillId="0" borderId="1" xfId="0" applyFont="1" applyFill="1" applyBorder="1">
      <alignment vertical="center"/>
    </xf>
    <xf numFmtId="0" fontId="2" fillId="0" borderId="14" xfId="0" applyFont="1" applyFill="1" applyBorder="1">
      <alignment vertical="center"/>
    </xf>
    <xf numFmtId="0" fontId="2" fillId="0" borderId="6" xfId="0" applyFont="1" applyFill="1" applyBorder="1" applyAlignment="1">
      <alignment horizontal="left" vertical="center" wrapText="1"/>
    </xf>
    <xf numFmtId="0" fontId="2" fillId="2" borderId="0" xfId="0" applyFont="1" applyFill="1">
      <alignment vertical="center"/>
    </xf>
    <xf numFmtId="0" fontId="2" fillId="3" borderId="0" xfId="0" applyFont="1" applyFill="1">
      <alignment vertical="center"/>
    </xf>
    <xf numFmtId="0" fontId="2" fillId="0" borderId="3" xfId="0" applyFont="1" applyBorder="1" applyAlignment="1">
      <alignment vertical="center" wrapText="1"/>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0" borderId="1" xfId="0" applyFont="1" applyBorder="1" applyAlignment="1">
      <alignment horizontal="left" vertical="center"/>
    </xf>
    <xf numFmtId="0" fontId="2" fillId="0" borderId="14" xfId="0" applyFont="1" applyFill="1" applyBorder="1" applyAlignment="1">
      <alignment horizontal="left" vertical="center"/>
    </xf>
    <xf numFmtId="0" fontId="2" fillId="0" borderId="11" xfId="0" applyFont="1" applyFill="1" applyBorder="1" applyAlignment="1">
      <alignment horizontal="left" vertical="center"/>
    </xf>
    <xf numFmtId="0" fontId="2" fillId="0" borderId="2" xfId="0" applyFont="1" applyFill="1" applyBorder="1" applyAlignment="1">
      <alignment vertical="center"/>
    </xf>
    <xf numFmtId="0" fontId="2" fillId="0" borderId="1" xfId="0" applyFont="1" applyBorder="1">
      <alignment vertical="center"/>
    </xf>
    <xf numFmtId="0" fontId="2" fillId="0" borderId="4" xfId="0" applyFont="1" applyBorder="1" applyAlignment="1">
      <alignment vertical="center" wrapText="1"/>
    </xf>
    <xf numFmtId="0" fontId="10" fillId="0" borderId="0" xfId="0" applyFont="1">
      <alignment vertical="center"/>
    </xf>
    <xf numFmtId="0" fontId="2" fillId="0" borderId="13"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5" xfId="0" applyFont="1" applyBorder="1" applyAlignment="1">
      <alignment vertical="center"/>
    </xf>
    <xf numFmtId="0" fontId="6" fillId="0" borderId="8" xfId="0" applyFont="1" applyFill="1" applyBorder="1" applyAlignment="1">
      <alignment vertical="center"/>
    </xf>
    <xf numFmtId="0" fontId="6" fillId="0" borderId="15" xfId="0" applyFont="1" applyFill="1" applyBorder="1" applyAlignment="1">
      <alignment vertical="center"/>
    </xf>
    <xf numFmtId="0" fontId="2" fillId="0" borderId="14" xfId="0" applyFont="1" applyFill="1" applyBorder="1" applyAlignment="1">
      <alignment vertical="center" wrapText="1"/>
    </xf>
    <xf numFmtId="0" fontId="2" fillId="0" borderId="3"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horizontal="center" vertical="center" wrapText="1" shrinkToFit="1"/>
    </xf>
    <xf numFmtId="0" fontId="2" fillId="0" borderId="1" xfId="0" applyFont="1" applyFill="1" applyBorder="1" applyAlignment="1">
      <alignment horizontal="center" vertical="center" wrapText="1"/>
    </xf>
    <xf numFmtId="0" fontId="6" fillId="0" borderId="1" xfId="0" applyFont="1" applyBorder="1" applyAlignment="1">
      <alignment vertical="center" wrapText="1"/>
    </xf>
    <xf numFmtId="0" fontId="2" fillId="0" borderId="1" xfId="0" applyFont="1" applyBorder="1" applyAlignment="1">
      <alignment vertical="center" wrapText="1"/>
    </xf>
    <xf numFmtId="0" fontId="13" fillId="0" borderId="0" xfId="0" applyFont="1">
      <alignment vertical="center"/>
    </xf>
    <xf numFmtId="0" fontId="13" fillId="0" borderId="1" xfId="0" applyFont="1" applyBorder="1">
      <alignment vertical="center"/>
    </xf>
    <xf numFmtId="0" fontId="14" fillId="0" borderId="1" xfId="1" applyFont="1" applyBorder="1">
      <alignment vertical="center"/>
    </xf>
    <xf numFmtId="38" fontId="2" fillId="3" borderId="1" xfId="2" applyFont="1" applyFill="1" applyBorder="1">
      <alignment vertical="center"/>
    </xf>
    <xf numFmtId="38" fontId="2" fillId="3" borderId="1" xfId="2" applyFont="1" applyFill="1" applyBorder="1" applyAlignment="1">
      <alignment horizontal="right" vertical="center"/>
    </xf>
    <xf numFmtId="38" fontId="2" fillId="3" borderId="1" xfId="2" applyFont="1" applyFill="1" applyBorder="1" applyAlignment="1">
      <alignment vertical="center" wrapText="1"/>
    </xf>
    <xf numFmtId="38" fontId="2" fillId="3" borderId="1" xfId="2" applyFont="1" applyFill="1" applyBorder="1" applyAlignment="1">
      <alignment horizontal="right" vertical="center" wrapText="1"/>
    </xf>
    <xf numFmtId="38" fontId="2" fillId="2" borderId="1" xfId="2" applyFont="1" applyFill="1" applyBorder="1" applyAlignment="1" applyProtection="1">
      <alignment vertical="center"/>
      <protection locked="0"/>
    </xf>
    <xf numFmtId="38" fontId="2" fillId="2" borderId="11" xfId="2" applyFont="1" applyFill="1" applyBorder="1" applyAlignment="1" applyProtection="1">
      <alignment horizontal="center" vertical="center"/>
      <protection locked="0"/>
    </xf>
    <xf numFmtId="38" fontId="2" fillId="2" borderId="1" xfId="2" applyFont="1" applyFill="1" applyBorder="1" applyAlignment="1" applyProtection="1">
      <alignment vertical="center" wrapText="1"/>
      <protection locked="0"/>
    </xf>
    <xf numFmtId="38" fontId="2" fillId="2" borderId="1" xfId="2" applyFont="1" applyFill="1" applyBorder="1" applyProtection="1">
      <alignment vertical="center"/>
      <protection locked="0"/>
    </xf>
    <xf numFmtId="38" fontId="2" fillId="2" borderId="4" xfId="2" applyFont="1" applyFill="1" applyBorder="1" applyProtection="1">
      <alignment vertical="center"/>
      <protection locked="0"/>
    </xf>
    <xf numFmtId="38" fontId="2" fillId="2" borderId="9" xfId="2" applyFont="1" applyFill="1" applyBorder="1" applyProtection="1">
      <alignment vertical="center"/>
      <protection locked="0"/>
    </xf>
    <xf numFmtId="38" fontId="2" fillId="2" borderId="5" xfId="2" applyFont="1" applyFill="1" applyBorder="1" applyProtection="1">
      <alignment vertical="center"/>
      <protection locked="0"/>
    </xf>
    <xf numFmtId="38" fontId="2" fillId="2" borderId="13" xfId="2" applyFont="1" applyFill="1" applyBorder="1" applyProtection="1">
      <alignment vertical="center"/>
      <protection locked="0"/>
    </xf>
    <xf numFmtId="0" fontId="2" fillId="2" borderId="1" xfId="0" applyFont="1" applyFill="1" applyBorder="1" applyProtection="1">
      <alignment vertical="center"/>
      <protection locked="0"/>
    </xf>
    <xf numFmtId="0" fontId="2" fillId="2" borderId="1" xfId="0" applyFont="1" applyFill="1" applyBorder="1" applyAlignment="1" applyProtection="1">
      <alignment vertical="center" wrapText="1"/>
      <protection locked="0"/>
    </xf>
    <xf numFmtId="38" fontId="2" fillId="2" borderId="14" xfId="2" applyFont="1" applyFill="1" applyBorder="1" applyProtection="1">
      <alignment vertical="center"/>
      <protection locked="0"/>
    </xf>
    <xf numFmtId="38" fontId="2" fillId="2" borderId="6" xfId="2" applyFont="1" applyFill="1" applyBorder="1" applyProtection="1">
      <alignment vertical="center"/>
      <protection locked="0"/>
    </xf>
    <xf numFmtId="38" fontId="6" fillId="2" borderId="1" xfId="2" applyFont="1" applyFill="1" applyBorder="1" applyProtection="1">
      <alignment vertical="center"/>
      <protection locked="0"/>
    </xf>
    <xf numFmtId="0" fontId="6" fillId="2" borderId="1" xfId="0" applyFont="1" applyFill="1" applyBorder="1" applyProtection="1">
      <alignment vertical="center"/>
      <protection locked="0"/>
    </xf>
    <xf numFmtId="0" fontId="6" fillId="2" borderId="1" xfId="0" applyFont="1" applyFill="1" applyBorder="1" applyAlignment="1" applyProtection="1">
      <alignment vertical="center" wrapText="1"/>
      <protection locked="0"/>
    </xf>
    <xf numFmtId="38" fontId="2" fillId="2" borderId="11" xfId="2" applyFont="1" applyFill="1" applyBorder="1" applyAlignment="1" applyProtection="1">
      <alignment vertical="center"/>
      <protection locked="0"/>
    </xf>
    <xf numFmtId="38" fontId="2" fillId="2" borderId="4" xfId="2" applyFont="1" applyFill="1" applyBorder="1" applyAlignment="1" applyProtection="1">
      <alignment vertical="center" wrapText="1"/>
      <protection locked="0"/>
    </xf>
    <xf numFmtId="38" fontId="2" fillId="2" borderId="5" xfId="2" applyFont="1" applyFill="1" applyBorder="1" applyAlignment="1" applyProtection="1">
      <alignment vertical="center" wrapText="1"/>
      <protection locked="0"/>
    </xf>
    <xf numFmtId="38" fontId="2" fillId="2" borderId="13" xfId="2" applyFont="1" applyFill="1" applyBorder="1" applyAlignment="1" applyProtection="1">
      <alignment vertical="center" wrapText="1"/>
      <protection locked="0"/>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2" borderId="11" xfId="0" applyFont="1" applyFill="1" applyBorder="1" applyAlignment="1" applyProtection="1">
      <alignment vertical="center" wrapText="1"/>
      <protection locked="0"/>
    </xf>
    <xf numFmtId="0" fontId="2" fillId="2" borderId="11" xfId="0" applyFont="1" applyFill="1" applyBorder="1" applyAlignment="1" applyProtection="1">
      <alignment horizontal="left" vertical="center" wrapText="1"/>
      <protection locked="0"/>
    </xf>
    <xf numFmtId="0" fontId="2" fillId="2" borderId="9" xfId="0" applyFont="1" applyFill="1" applyBorder="1" applyAlignment="1" applyProtection="1">
      <alignment vertical="center" wrapText="1"/>
      <protection locked="0"/>
    </xf>
    <xf numFmtId="0" fontId="2" fillId="2" borderId="13" xfId="0" applyFont="1" applyFill="1" applyBorder="1" applyAlignment="1" applyProtection="1">
      <alignment vertical="center" wrapText="1"/>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0" fontId="6" fillId="0" borderId="2" xfId="0" applyFont="1" applyBorder="1" applyAlignment="1">
      <alignment vertical="center" wrapText="1"/>
    </xf>
    <xf numFmtId="0" fontId="6" fillId="0" borderId="12" xfId="0" applyFont="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11" fillId="0" borderId="0" xfId="0" applyFont="1" applyAlignment="1">
      <alignment horizontal="center" vertical="center"/>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9" fillId="0" borderId="0" xfId="0" applyFont="1" applyAlignment="1">
      <alignment horizontal="center"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vertical="center" wrapText="1"/>
    </xf>
    <xf numFmtId="0" fontId="2" fillId="0" borderId="12" xfId="0" applyFont="1" applyFill="1" applyBorder="1" applyAlignment="1">
      <alignment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28</xdr:row>
          <xdr:rowOff>38100</xdr:rowOff>
        </xdr:from>
        <xdr:to>
          <xdr:col>6</xdr:col>
          <xdr:colOff>2143125</xdr:colOff>
          <xdr:row>28</xdr:row>
          <xdr:rowOff>457200</xdr:rowOff>
        </xdr:to>
        <xdr:sp macro="" textlink="">
          <xdr:nvSpPr>
            <xdr:cNvPr id="1025" name="Check Box 1" descr="チェック "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38100</xdr:rowOff>
        </xdr:from>
        <xdr:to>
          <xdr:col>6</xdr:col>
          <xdr:colOff>2133600</xdr:colOff>
          <xdr:row>29</xdr:row>
          <xdr:rowOff>447675</xdr:rowOff>
        </xdr:to>
        <xdr:sp macro="" textlink="">
          <xdr:nvSpPr>
            <xdr:cNvPr id="1026" name="Check Box 2" descr="チェック "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30</xdr:row>
          <xdr:rowOff>47625</xdr:rowOff>
        </xdr:from>
        <xdr:to>
          <xdr:col>6</xdr:col>
          <xdr:colOff>2133600</xdr:colOff>
          <xdr:row>30</xdr:row>
          <xdr:rowOff>447675</xdr:rowOff>
        </xdr:to>
        <xdr:sp macro="" textlink="">
          <xdr:nvSpPr>
            <xdr:cNvPr id="1027" name="Check Box 3" descr="チェック "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27</xdr:row>
          <xdr:rowOff>38100</xdr:rowOff>
        </xdr:from>
        <xdr:to>
          <xdr:col>6</xdr:col>
          <xdr:colOff>2152650</xdr:colOff>
          <xdr:row>27</xdr:row>
          <xdr:rowOff>466725</xdr:rowOff>
        </xdr:to>
        <xdr:sp macro="" textlink="">
          <xdr:nvSpPr>
            <xdr:cNvPr id="1028" name="Check Box 4" descr="チェック "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26</xdr:row>
          <xdr:rowOff>38100</xdr:rowOff>
        </xdr:from>
        <xdr:to>
          <xdr:col>6</xdr:col>
          <xdr:colOff>2152650</xdr:colOff>
          <xdr:row>26</xdr:row>
          <xdr:rowOff>466725</xdr:rowOff>
        </xdr:to>
        <xdr:sp macro="" textlink="">
          <xdr:nvSpPr>
            <xdr:cNvPr id="1029" name="Check Box 5" descr="チェック "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26</xdr:row>
          <xdr:rowOff>238125</xdr:rowOff>
        </xdr:from>
        <xdr:to>
          <xdr:col>6</xdr:col>
          <xdr:colOff>2143125</xdr:colOff>
          <xdr:row>28</xdr:row>
          <xdr:rowOff>66675</xdr:rowOff>
        </xdr:to>
        <xdr:sp macro="" textlink="">
          <xdr:nvSpPr>
            <xdr:cNvPr id="10241" name="Check Box 1" descr="チェック "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27</xdr:row>
          <xdr:rowOff>238125</xdr:rowOff>
        </xdr:from>
        <xdr:to>
          <xdr:col>6</xdr:col>
          <xdr:colOff>2133600</xdr:colOff>
          <xdr:row>29</xdr:row>
          <xdr:rowOff>57150</xdr:rowOff>
        </xdr:to>
        <xdr:sp macro="" textlink="">
          <xdr:nvSpPr>
            <xdr:cNvPr id="10242" name="Check Box 2" descr="チェック " hidden="1">
              <a:extLst>
                <a:ext uri="{63B3BB69-23CF-44E3-9099-C40C66FF867C}">
                  <a14:compatExt spid="_x0000_s10242"/>
                </a:ext>
                <a:ext uri="{FF2B5EF4-FFF2-40B4-BE49-F238E27FC236}">
                  <a16:creationId xmlns:a16="http://schemas.microsoft.com/office/drawing/2014/main" id="{00000000-0008-0000-0A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247650</xdr:rowOff>
        </xdr:from>
        <xdr:to>
          <xdr:col>6</xdr:col>
          <xdr:colOff>2133600</xdr:colOff>
          <xdr:row>30</xdr:row>
          <xdr:rowOff>57150</xdr:rowOff>
        </xdr:to>
        <xdr:sp macro="" textlink="">
          <xdr:nvSpPr>
            <xdr:cNvPr id="10243" name="Check Box 3" descr="チェック " hidden="1">
              <a:extLst>
                <a:ext uri="{63B3BB69-23CF-44E3-9099-C40C66FF867C}">
                  <a14:compatExt spid="_x0000_s10243"/>
                </a:ext>
                <a:ext uri="{FF2B5EF4-FFF2-40B4-BE49-F238E27FC236}">
                  <a16:creationId xmlns:a16="http://schemas.microsoft.com/office/drawing/2014/main" id="{00000000-0008-0000-0A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247650</xdr:rowOff>
        </xdr:from>
        <xdr:to>
          <xdr:col>6</xdr:col>
          <xdr:colOff>2133600</xdr:colOff>
          <xdr:row>31</xdr:row>
          <xdr:rowOff>57150</xdr:rowOff>
        </xdr:to>
        <xdr:sp macro="" textlink="">
          <xdr:nvSpPr>
            <xdr:cNvPr id="10244" name="Check Box 4" descr="チェック "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33</xdr:row>
          <xdr:rowOff>47625</xdr:rowOff>
        </xdr:from>
        <xdr:to>
          <xdr:col>6</xdr:col>
          <xdr:colOff>2133600</xdr:colOff>
          <xdr:row>33</xdr:row>
          <xdr:rowOff>447675</xdr:rowOff>
        </xdr:to>
        <xdr:sp macro="" textlink="">
          <xdr:nvSpPr>
            <xdr:cNvPr id="10245" name="Check Box 5" descr="チェック " hidden="1">
              <a:extLst>
                <a:ext uri="{63B3BB69-23CF-44E3-9099-C40C66FF867C}">
                  <a14:compatExt spid="_x0000_s10245"/>
                </a:ext>
                <a:ext uri="{FF2B5EF4-FFF2-40B4-BE49-F238E27FC236}">
                  <a16:creationId xmlns:a16="http://schemas.microsoft.com/office/drawing/2014/main" id="{00000000-0008-0000-0A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31</xdr:row>
          <xdr:rowOff>247650</xdr:rowOff>
        </xdr:from>
        <xdr:to>
          <xdr:col>6</xdr:col>
          <xdr:colOff>2133600</xdr:colOff>
          <xdr:row>33</xdr:row>
          <xdr:rowOff>57150</xdr:rowOff>
        </xdr:to>
        <xdr:sp macro="" textlink="">
          <xdr:nvSpPr>
            <xdr:cNvPr id="10246" name="Check Box 6" descr="チェック "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30</xdr:row>
          <xdr:rowOff>247650</xdr:rowOff>
        </xdr:from>
        <xdr:to>
          <xdr:col>6</xdr:col>
          <xdr:colOff>2133600</xdr:colOff>
          <xdr:row>32</xdr:row>
          <xdr:rowOff>57150</xdr:rowOff>
        </xdr:to>
        <xdr:sp macro="" textlink="">
          <xdr:nvSpPr>
            <xdr:cNvPr id="10247" name="Check Box 7" descr="チェック "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24</xdr:row>
          <xdr:rowOff>552450</xdr:rowOff>
        </xdr:from>
        <xdr:to>
          <xdr:col>6</xdr:col>
          <xdr:colOff>2143125</xdr:colOff>
          <xdr:row>26</xdr:row>
          <xdr:rowOff>66675</xdr:rowOff>
        </xdr:to>
        <xdr:sp macro="" textlink="">
          <xdr:nvSpPr>
            <xdr:cNvPr id="10248" name="Check Box 8" descr="チェック " hidden="1">
              <a:extLst>
                <a:ext uri="{63B3BB69-23CF-44E3-9099-C40C66FF867C}">
                  <a14:compatExt spid="_x0000_s10248"/>
                </a:ext>
                <a:ext uri="{FF2B5EF4-FFF2-40B4-BE49-F238E27FC236}">
                  <a16:creationId xmlns:a16="http://schemas.microsoft.com/office/drawing/2014/main" id="{00000000-0008-0000-0A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25</xdr:row>
          <xdr:rowOff>238125</xdr:rowOff>
        </xdr:from>
        <xdr:to>
          <xdr:col>6</xdr:col>
          <xdr:colOff>2133600</xdr:colOff>
          <xdr:row>27</xdr:row>
          <xdr:rowOff>57150</xdr:rowOff>
        </xdr:to>
        <xdr:sp macro="" textlink="">
          <xdr:nvSpPr>
            <xdr:cNvPr id="10249" name="Check Box 9" descr="チェック " hidden="1">
              <a:extLst>
                <a:ext uri="{63B3BB69-23CF-44E3-9099-C40C66FF867C}">
                  <a14:compatExt spid="_x0000_s10249"/>
                </a:ext>
                <a:ext uri="{FF2B5EF4-FFF2-40B4-BE49-F238E27FC236}">
                  <a16:creationId xmlns:a16="http://schemas.microsoft.com/office/drawing/2014/main" id="{00000000-0008-0000-0A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1304925</xdr:colOff>
          <xdr:row>25</xdr:row>
          <xdr:rowOff>323850</xdr:rowOff>
        </xdr:from>
        <xdr:to>
          <xdr:col>6</xdr:col>
          <xdr:colOff>2133600</xdr:colOff>
          <xdr:row>27</xdr:row>
          <xdr:rowOff>38100</xdr:rowOff>
        </xdr:to>
        <xdr:sp macro="" textlink="">
          <xdr:nvSpPr>
            <xdr:cNvPr id="11265" name="Check Box 1" descr="チェック "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457200</xdr:rowOff>
        </xdr:from>
        <xdr:to>
          <xdr:col>6</xdr:col>
          <xdr:colOff>2133600</xdr:colOff>
          <xdr:row>30</xdr:row>
          <xdr:rowOff>38100</xdr:rowOff>
        </xdr:to>
        <xdr:sp macro="" textlink="">
          <xdr:nvSpPr>
            <xdr:cNvPr id="11266" name="Check Box 2" descr="チェック " hidden="1">
              <a:extLst>
                <a:ext uri="{63B3BB69-23CF-44E3-9099-C40C66FF867C}">
                  <a14:compatExt spid="_x0000_s11266"/>
                </a:ext>
                <a:ext uri="{FF2B5EF4-FFF2-40B4-BE49-F238E27FC236}">
                  <a16:creationId xmlns:a16="http://schemas.microsoft.com/office/drawing/2014/main" id="{00000000-0008-0000-0B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333375</xdr:rowOff>
        </xdr:from>
        <xdr:to>
          <xdr:col>6</xdr:col>
          <xdr:colOff>2133600</xdr:colOff>
          <xdr:row>31</xdr:row>
          <xdr:rowOff>28575</xdr:rowOff>
        </xdr:to>
        <xdr:sp macro="" textlink="">
          <xdr:nvSpPr>
            <xdr:cNvPr id="11267" name="Check Box 3" descr="チェック " hidden="1">
              <a:extLst>
                <a:ext uri="{63B3BB69-23CF-44E3-9099-C40C66FF867C}">
                  <a14:compatExt spid="_x0000_s11267"/>
                </a:ext>
                <a:ext uri="{FF2B5EF4-FFF2-40B4-BE49-F238E27FC236}">
                  <a16:creationId xmlns:a16="http://schemas.microsoft.com/office/drawing/2014/main" id="{00000000-0008-0000-0B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47625</xdr:rowOff>
        </xdr:from>
        <xdr:to>
          <xdr:col>6</xdr:col>
          <xdr:colOff>2133600</xdr:colOff>
          <xdr:row>28</xdr:row>
          <xdr:rowOff>457200</xdr:rowOff>
        </xdr:to>
        <xdr:sp macro="" textlink="">
          <xdr:nvSpPr>
            <xdr:cNvPr id="11268" name="Check Box 4" descr="チェック " hidden="1">
              <a:extLst>
                <a:ext uri="{63B3BB69-23CF-44E3-9099-C40C66FF867C}">
                  <a14:compatExt spid="_x0000_s11268"/>
                </a:ext>
                <a:ext uri="{FF2B5EF4-FFF2-40B4-BE49-F238E27FC236}">
                  <a16:creationId xmlns:a16="http://schemas.microsoft.com/office/drawing/2014/main" id="{00000000-0008-0000-0B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333375</xdr:rowOff>
        </xdr:from>
        <xdr:to>
          <xdr:col>6</xdr:col>
          <xdr:colOff>2133600</xdr:colOff>
          <xdr:row>28</xdr:row>
          <xdr:rowOff>38100</xdr:rowOff>
        </xdr:to>
        <xdr:sp macro="" textlink="">
          <xdr:nvSpPr>
            <xdr:cNvPr id="11269" name="Check Box 5" descr="チェック " hidden="1">
              <a:extLst>
                <a:ext uri="{63B3BB69-23CF-44E3-9099-C40C66FF867C}">
                  <a14:compatExt spid="_x0000_s11269"/>
                </a:ext>
                <a:ext uri="{FF2B5EF4-FFF2-40B4-BE49-F238E27FC236}">
                  <a16:creationId xmlns:a16="http://schemas.microsoft.com/office/drawing/2014/main" id="{00000000-0008-0000-0B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23</xdr:row>
          <xdr:rowOff>552450</xdr:rowOff>
        </xdr:from>
        <xdr:to>
          <xdr:col>6</xdr:col>
          <xdr:colOff>2133600</xdr:colOff>
          <xdr:row>24</xdr:row>
          <xdr:rowOff>390525</xdr:rowOff>
        </xdr:to>
        <xdr:sp macro="" textlink="">
          <xdr:nvSpPr>
            <xdr:cNvPr id="11270" name="Check Box 6" descr="チェック " hidden="1">
              <a:extLst>
                <a:ext uri="{63B3BB69-23CF-44E3-9099-C40C66FF867C}">
                  <a14:compatExt spid="_x0000_s11270"/>
                </a:ext>
                <a:ext uri="{FF2B5EF4-FFF2-40B4-BE49-F238E27FC236}">
                  <a16:creationId xmlns:a16="http://schemas.microsoft.com/office/drawing/2014/main" id="{00000000-0008-0000-0B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24</xdr:row>
          <xdr:rowOff>333375</xdr:rowOff>
        </xdr:from>
        <xdr:to>
          <xdr:col>6</xdr:col>
          <xdr:colOff>2133600</xdr:colOff>
          <xdr:row>25</xdr:row>
          <xdr:rowOff>342900</xdr:rowOff>
        </xdr:to>
        <xdr:sp macro="" textlink="">
          <xdr:nvSpPr>
            <xdr:cNvPr id="11271" name="Check Box 7" descr="チェック " hidden="1">
              <a:extLst>
                <a:ext uri="{63B3BB69-23CF-44E3-9099-C40C66FF867C}">
                  <a14:compatExt spid="_x0000_s11271"/>
                </a:ext>
                <a:ext uri="{FF2B5EF4-FFF2-40B4-BE49-F238E27FC236}">
                  <a16:creationId xmlns:a16="http://schemas.microsoft.com/office/drawing/2014/main" id="{00000000-0008-0000-0B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1304925</xdr:colOff>
          <xdr:row>28</xdr:row>
          <xdr:rowOff>38100</xdr:rowOff>
        </xdr:from>
        <xdr:to>
          <xdr:col>6</xdr:col>
          <xdr:colOff>2133600</xdr:colOff>
          <xdr:row>28</xdr:row>
          <xdr:rowOff>457200</xdr:rowOff>
        </xdr:to>
        <xdr:sp macro="" textlink="">
          <xdr:nvSpPr>
            <xdr:cNvPr id="2049" name="Check Box 1" descr="チェック "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30</xdr:row>
          <xdr:rowOff>38100</xdr:rowOff>
        </xdr:from>
        <xdr:to>
          <xdr:col>6</xdr:col>
          <xdr:colOff>2133600</xdr:colOff>
          <xdr:row>30</xdr:row>
          <xdr:rowOff>447675</xdr:rowOff>
        </xdr:to>
        <xdr:sp macro="" textlink="">
          <xdr:nvSpPr>
            <xdr:cNvPr id="2050" name="Check Box 2" descr="チェック "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31</xdr:row>
          <xdr:rowOff>47625</xdr:rowOff>
        </xdr:from>
        <xdr:to>
          <xdr:col>6</xdr:col>
          <xdr:colOff>2133600</xdr:colOff>
          <xdr:row>31</xdr:row>
          <xdr:rowOff>447675</xdr:rowOff>
        </xdr:to>
        <xdr:sp macro="" textlink="">
          <xdr:nvSpPr>
            <xdr:cNvPr id="2051" name="Check Box 3" descr="チェック "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47625</xdr:rowOff>
        </xdr:from>
        <xdr:to>
          <xdr:col>6</xdr:col>
          <xdr:colOff>2133600</xdr:colOff>
          <xdr:row>29</xdr:row>
          <xdr:rowOff>447675</xdr:rowOff>
        </xdr:to>
        <xdr:sp macro="" textlink="">
          <xdr:nvSpPr>
            <xdr:cNvPr id="2052" name="Check Box 4" descr="チェック "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466725</xdr:rowOff>
        </xdr:to>
        <xdr:sp macro="" textlink="">
          <xdr:nvSpPr>
            <xdr:cNvPr id="2053" name="Check Box 5" descr="チェック "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27</xdr:row>
          <xdr:rowOff>47625</xdr:rowOff>
        </xdr:from>
        <xdr:to>
          <xdr:col>6</xdr:col>
          <xdr:colOff>2133600</xdr:colOff>
          <xdr:row>27</xdr:row>
          <xdr:rowOff>447675</xdr:rowOff>
        </xdr:to>
        <xdr:sp macro="" textlink="">
          <xdr:nvSpPr>
            <xdr:cNvPr id="2054" name="Check Box 6" descr="チェック "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28</xdr:row>
          <xdr:rowOff>38100</xdr:rowOff>
        </xdr:from>
        <xdr:to>
          <xdr:col>6</xdr:col>
          <xdr:colOff>2143125</xdr:colOff>
          <xdr:row>28</xdr:row>
          <xdr:rowOff>457200</xdr:rowOff>
        </xdr:to>
        <xdr:sp macro="" textlink="">
          <xdr:nvSpPr>
            <xdr:cNvPr id="3073" name="Check Box 1" descr="チェック "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38100</xdr:rowOff>
        </xdr:from>
        <xdr:to>
          <xdr:col>6</xdr:col>
          <xdr:colOff>2133600</xdr:colOff>
          <xdr:row>29</xdr:row>
          <xdr:rowOff>447675</xdr:rowOff>
        </xdr:to>
        <xdr:sp macro="" textlink="">
          <xdr:nvSpPr>
            <xdr:cNvPr id="3074" name="Check Box 2" descr="チェック "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26</xdr:row>
          <xdr:rowOff>38100</xdr:rowOff>
        </xdr:from>
        <xdr:to>
          <xdr:col>6</xdr:col>
          <xdr:colOff>2152650</xdr:colOff>
          <xdr:row>26</xdr:row>
          <xdr:rowOff>466725</xdr:rowOff>
        </xdr:to>
        <xdr:sp macro="" textlink="">
          <xdr:nvSpPr>
            <xdr:cNvPr id="3075" name="Check Box 3" descr="チェック "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27</xdr:row>
          <xdr:rowOff>38100</xdr:rowOff>
        </xdr:from>
        <xdr:to>
          <xdr:col>6</xdr:col>
          <xdr:colOff>2133600</xdr:colOff>
          <xdr:row>27</xdr:row>
          <xdr:rowOff>447675</xdr:rowOff>
        </xdr:to>
        <xdr:sp macro="" textlink="">
          <xdr:nvSpPr>
            <xdr:cNvPr id="3076" name="Check Box 4" descr="チェック "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1304925</xdr:colOff>
          <xdr:row>28</xdr:row>
          <xdr:rowOff>38100</xdr:rowOff>
        </xdr:from>
        <xdr:to>
          <xdr:col>6</xdr:col>
          <xdr:colOff>2133600</xdr:colOff>
          <xdr:row>28</xdr:row>
          <xdr:rowOff>447675</xdr:rowOff>
        </xdr:to>
        <xdr:sp macro="" textlink="">
          <xdr:nvSpPr>
            <xdr:cNvPr id="4098" name="Check Box 2" descr="チェック "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47625</xdr:rowOff>
        </xdr:from>
        <xdr:to>
          <xdr:col>6</xdr:col>
          <xdr:colOff>2133600</xdr:colOff>
          <xdr:row>29</xdr:row>
          <xdr:rowOff>447675</xdr:rowOff>
        </xdr:to>
        <xdr:sp macro="" textlink="">
          <xdr:nvSpPr>
            <xdr:cNvPr id="4099" name="Check Box 3" descr="チェック "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447675</xdr:rowOff>
        </xdr:to>
        <xdr:sp macro="" textlink="">
          <xdr:nvSpPr>
            <xdr:cNvPr id="4100" name="Check Box 4" descr="チェック "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27</xdr:row>
          <xdr:rowOff>47625</xdr:rowOff>
        </xdr:from>
        <xdr:to>
          <xdr:col>6</xdr:col>
          <xdr:colOff>2133600</xdr:colOff>
          <xdr:row>27</xdr:row>
          <xdr:rowOff>447675</xdr:rowOff>
        </xdr:to>
        <xdr:sp macro="" textlink="">
          <xdr:nvSpPr>
            <xdr:cNvPr id="4101" name="Check Box 5" descr="チェック "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28</xdr:row>
          <xdr:rowOff>28575</xdr:rowOff>
        </xdr:from>
        <xdr:to>
          <xdr:col>6</xdr:col>
          <xdr:colOff>2143125</xdr:colOff>
          <xdr:row>28</xdr:row>
          <xdr:rowOff>438150</xdr:rowOff>
        </xdr:to>
        <xdr:sp macro="" textlink="">
          <xdr:nvSpPr>
            <xdr:cNvPr id="5122" name="Check Box 2" descr="チェック "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27</xdr:row>
          <xdr:rowOff>28575</xdr:rowOff>
        </xdr:from>
        <xdr:to>
          <xdr:col>6</xdr:col>
          <xdr:colOff>2152650</xdr:colOff>
          <xdr:row>27</xdr:row>
          <xdr:rowOff>438150</xdr:rowOff>
        </xdr:to>
        <xdr:sp macro="" textlink="">
          <xdr:nvSpPr>
            <xdr:cNvPr id="5123" name="Check Box 3" descr="チェック "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26</xdr:row>
          <xdr:rowOff>28575</xdr:rowOff>
        </xdr:from>
        <xdr:to>
          <xdr:col>6</xdr:col>
          <xdr:colOff>2152650</xdr:colOff>
          <xdr:row>26</xdr:row>
          <xdr:rowOff>438150</xdr:rowOff>
        </xdr:to>
        <xdr:sp macro="" textlink="">
          <xdr:nvSpPr>
            <xdr:cNvPr id="5124" name="Check Box 4" descr="チェック "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1304925</xdr:colOff>
          <xdr:row>27</xdr:row>
          <xdr:rowOff>38100</xdr:rowOff>
        </xdr:from>
        <xdr:to>
          <xdr:col>6</xdr:col>
          <xdr:colOff>2133600</xdr:colOff>
          <xdr:row>27</xdr:row>
          <xdr:rowOff>447675</xdr:rowOff>
        </xdr:to>
        <xdr:sp macro="" textlink="">
          <xdr:nvSpPr>
            <xdr:cNvPr id="6146" name="Check Box 2" descr="チェック "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47625</xdr:rowOff>
        </xdr:from>
        <xdr:to>
          <xdr:col>6</xdr:col>
          <xdr:colOff>2133600</xdr:colOff>
          <xdr:row>28</xdr:row>
          <xdr:rowOff>447675</xdr:rowOff>
        </xdr:to>
        <xdr:sp macro="" textlink="">
          <xdr:nvSpPr>
            <xdr:cNvPr id="6147" name="Check Box 3" descr="チェック "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25</xdr:row>
          <xdr:rowOff>38100</xdr:rowOff>
        </xdr:from>
        <xdr:to>
          <xdr:col>6</xdr:col>
          <xdr:colOff>2133600</xdr:colOff>
          <xdr:row>25</xdr:row>
          <xdr:rowOff>447675</xdr:rowOff>
        </xdr:to>
        <xdr:sp macro="" textlink="">
          <xdr:nvSpPr>
            <xdr:cNvPr id="6148" name="Check Box 4" descr="チェック "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47625</xdr:rowOff>
        </xdr:from>
        <xdr:to>
          <xdr:col>6</xdr:col>
          <xdr:colOff>2133600</xdr:colOff>
          <xdr:row>26</xdr:row>
          <xdr:rowOff>447675</xdr:rowOff>
        </xdr:to>
        <xdr:sp macro="" textlink="">
          <xdr:nvSpPr>
            <xdr:cNvPr id="6149" name="Check Box 5" descr="チェック "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27</xdr:row>
          <xdr:rowOff>19050</xdr:rowOff>
        </xdr:from>
        <xdr:to>
          <xdr:col>6</xdr:col>
          <xdr:colOff>2143125</xdr:colOff>
          <xdr:row>27</xdr:row>
          <xdr:rowOff>466725</xdr:rowOff>
        </xdr:to>
        <xdr:sp macro="" textlink="">
          <xdr:nvSpPr>
            <xdr:cNvPr id="7169" name="Check Box 1" descr="チェック "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26</xdr:row>
          <xdr:rowOff>19050</xdr:rowOff>
        </xdr:from>
        <xdr:to>
          <xdr:col>6</xdr:col>
          <xdr:colOff>2152650</xdr:colOff>
          <xdr:row>26</xdr:row>
          <xdr:rowOff>466725</xdr:rowOff>
        </xdr:to>
        <xdr:sp macro="" textlink="">
          <xdr:nvSpPr>
            <xdr:cNvPr id="7170" name="Check Box 2" descr="チェック "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25</xdr:row>
          <xdr:rowOff>19050</xdr:rowOff>
        </xdr:from>
        <xdr:to>
          <xdr:col>6</xdr:col>
          <xdr:colOff>2152650</xdr:colOff>
          <xdr:row>25</xdr:row>
          <xdr:rowOff>466725</xdr:rowOff>
        </xdr:to>
        <xdr:sp macro="" textlink="">
          <xdr:nvSpPr>
            <xdr:cNvPr id="7171" name="Check Box 3" descr="チェック "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27</xdr:row>
          <xdr:rowOff>38100</xdr:rowOff>
        </xdr:from>
        <xdr:to>
          <xdr:col>6</xdr:col>
          <xdr:colOff>2143125</xdr:colOff>
          <xdr:row>27</xdr:row>
          <xdr:rowOff>457200</xdr:rowOff>
        </xdr:to>
        <xdr:sp macro="" textlink="">
          <xdr:nvSpPr>
            <xdr:cNvPr id="8193" name="Check Box 1" descr="チェック "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38100</xdr:rowOff>
        </xdr:from>
        <xdr:to>
          <xdr:col>6</xdr:col>
          <xdr:colOff>2133600</xdr:colOff>
          <xdr:row>28</xdr:row>
          <xdr:rowOff>447675</xdr:rowOff>
        </xdr:to>
        <xdr:sp macro="" textlink="">
          <xdr:nvSpPr>
            <xdr:cNvPr id="8194" name="Check Box 2" descr="チェック "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25</xdr:row>
          <xdr:rowOff>38100</xdr:rowOff>
        </xdr:from>
        <xdr:to>
          <xdr:col>6</xdr:col>
          <xdr:colOff>2152650</xdr:colOff>
          <xdr:row>25</xdr:row>
          <xdr:rowOff>466725</xdr:rowOff>
        </xdr:to>
        <xdr:sp macro="" textlink="">
          <xdr:nvSpPr>
            <xdr:cNvPr id="8195" name="Check Box 3" descr="チェック "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447675</xdr:rowOff>
        </xdr:to>
        <xdr:sp macro="" textlink="">
          <xdr:nvSpPr>
            <xdr:cNvPr id="8196" name="Check Box 4" descr="チェック "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1314450</xdr:colOff>
          <xdr:row>27</xdr:row>
          <xdr:rowOff>38100</xdr:rowOff>
        </xdr:from>
        <xdr:to>
          <xdr:col>6</xdr:col>
          <xdr:colOff>2143125</xdr:colOff>
          <xdr:row>27</xdr:row>
          <xdr:rowOff>457200</xdr:rowOff>
        </xdr:to>
        <xdr:sp macro="" textlink="">
          <xdr:nvSpPr>
            <xdr:cNvPr id="9217" name="Check Box 1" descr="チェック "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28</xdr:row>
          <xdr:rowOff>38100</xdr:rowOff>
        </xdr:from>
        <xdr:to>
          <xdr:col>6</xdr:col>
          <xdr:colOff>2133600</xdr:colOff>
          <xdr:row>28</xdr:row>
          <xdr:rowOff>447675</xdr:rowOff>
        </xdr:to>
        <xdr:sp macro="" textlink="">
          <xdr:nvSpPr>
            <xdr:cNvPr id="9218" name="Check Box 2" descr="チェック "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29</xdr:row>
          <xdr:rowOff>47625</xdr:rowOff>
        </xdr:from>
        <xdr:to>
          <xdr:col>6</xdr:col>
          <xdr:colOff>2133600</xdr:colOff>
          <xdr:row>29</xdr:row>
          <xdr:rowOff>447675</xdr:rowOff>
        </xdr:to>
        <xdr:sp macro="" textlink="">
          <xdr:nvSpPr>
            <xdr:cNvPr id="9219" name="Check Box 3" descr="チェック "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1314450</xdr:colOff>
          <xdr:row>25</xdr:row>
          <xdr:rowOff>38100</xdr:rowOff>
        </xdr:from>
        <xdr:to>
          <xdr:col>6</xdr:col>
          <xdr:colOff>2152650</xdr:colOff>
          <xdr:row>25</xdr:row>
          <xdr:rowOff>466725</xdr:rowOff>
        </xdr:to>
        <xdr:sp macro="" textlink="">
          <xdr:nvSpPr>
            <xdr:cNvPr id="9220" name="Check Box 4" descr="チェック "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1304925</xdr:colOff>
          <xdr:row>26</xdr:row>
          <xdr:rowOff>38100</xdr:rowOff>
        </xdr:from>
        <xdr:to>
          <xdr:col>6</xdr:col>
          <xdr:colOff>2133600</xdr:colOff>
          <xdr:row>26</xdr:row>
          <xdr:rowOff>447675</xdr:rowOff>
        </xdr:to>
        <xdr:sp macro="" textlink="">
          <xdr:nvSpPr>
            <xdr:cNvPr id="9221" name="Check Box 5" descr="チェック "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9.vml"/><Relationship Id="rId7" Type="http://schemas.openxmlformats.org/officeDocument/2006/relationships/ctrlProp" Target="../ctrlProps/ctrlProp37.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6.xml"/><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3.xml"/><Relationship Id="rId3" Type="http://schemas.openxmlformats.org/officeDocument/2006/relationships/vmlDrawing" Target="../drawings/vmlDrawing10.vml"/><Relationship Id="rId7" Type="http://schemas.openxmlformats.org/officeDocument/2006/relationships/ctrlProp" Target="../ctrlProps/ctrlProp42.xml"/><Relationship Id="rId12" Type="http://schemas.openxmlformats.org/officeDocument/2006/relationships/ctrlProp" Target="../ctrlProps/ctrlProp47.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41.xml"/><Relationship Id="rId11" Type="http://schemas.openxmlformats.org/officeDocument/2006/relationships/ctrlProp" Target="../ctrlProps/ctrlProp46.xml"/><Relationship Id="rId5" Type="http://schemas.openxmlformats.org/officeDocument/2006/relationships/ctrlProp" Target="../ctrlProps/ctrlProp40.xml"/><Relationship Id="rId10" Type="http://schemas.openxmlformats.org/officeDocument/2006/relationships/ctrlProp" Target="../ctrlProps/ctrlProp45.xml"/><Relationship Id="rId4" Type="http://schemas.openxmlformats.org/officeDocument/2006/relationships/ctrlProp" Target="../ctrlProps/ctrlProp39.xml"/><Relationship Id="rId9" Type="http://schemas.openxmlformats.org/officeDocument/2006/relationships/ctrlProp" Target="../ctrlProps/ctrlProp44.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11.vml"/><Relationship Id="rId7" Type="http://schemas.openxmlformats.org/officeDocument/2006/relationships/ctrlProp" Target="../ctrlProps/ctrlProp51.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0.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ctrlProp" Target="../ctrlProps/ctrlProp48.xml"/><Relationship Id="rId9" Type="http://schemas.openxmlformats.org/officeDocument/2006/relationships/ctrlProp" Target="../ctrlProps/ctrlProp5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ctrlProp" Target="../ctrlProps/ctrlProp2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3.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2.xml"/><Relationship Id="rId5" Type="http://schemas.openxmlformats.org/officeDocument/2006/relationships/ctrlProp" Target="../ctrlProps/ctrlProp31.xml"/><Relationship Id="rId4"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3"/>
  <sheetViews>
    <sheetView tabSelected="1" workbookViewId="0">
      <selection activeCell="B2" sqref="B2"/>
    </sheetView>
  </sheetViews>
  <sheetFormatPr defaultRowHeight="13.5" x14ac:dyDescent="0.15"/>
  <cols>
    <col min="1" max="1" width="2.875" customWidth="1"/>
    <col min="2" max="2" width="9" customWidth="1"/>
    <col min="3" max="3" width="49.75" customWidth="1"/>
  </cols>
  <sheetData>
    <row r="1" spans="2:3" ht="55.5" customHeight="1" x14ac:dyDescent="0.15">
      <c r="B1" s="87" t="s">
        <v>152</v>
      </c>
      <c r="C1" s="88"/>
    </row>
    <row r="2" spans="2:3" ht="15.75" x14ac:dyDescent="0.15">
      <c r="B2" s="54"/>
      <c r="C2" s="54"/>
    </row>
    <row r="3" spans="2:3" ht="24.75" customHeight="1" x14ac:dyDescent="0.15">
      <c r="B3" s="55">
        <v>1</v>
      </c>
      <c r="C3" s="56" t="str">
        <f>HYPERLINK("#風力発電事業!A1","風力発電事業")</f>
        <v>風力発電事業</v>
      </c>
    </row>
    <row r="4" spans="2:3" ht="24.75" customHeight="1" x14ac:dyDescent="0.15">
      <c r="B4" s="55">
        <v>2</v>
      </c>
      <c r="C4" s="56" t="str">
        <f>HYPERLINK("#小水力発電事業!A1","小水力発電事業")</f>
        <v>小水力発電事業</v>
      </c>
    </row>
    <row r="5" spans="2:3" ht="24.75" customHeight="1" x14ac:dyDescent="0.15">
      <c r="B5" s="55">
        <v>3</v>
      </c>
      <c r="C5" s="56" t="str">
        <f>HYPERLINK("#'地熱（温泉熱）発電事業'!A1","地熱（温泉熱）発電事業")</f>
        <v>地熱（温泉熱）発電事業</v>
      </c>
    </row>
    <row r="6" spans="2:3" ht="24.75" customHeight="1" x14ac:dyDescent="0.15">
      <c r="B6" s="55">
        <v>4</v>
      </c>
      <c r="C6" s="56" t="str">
        <f>HYPERLINK("#'バイオマス発電事業（木質バイオマス）'!A1","バイオマス発電事業（木質バイオマス）")</f>
        <v>バイオマス発電事業（木質バイオマス）</v>
      </c>
    </row>
    <row r="7" spans="2:3" ht="24.75" customHeight="1" x14ac:dyDescent="0.15">
      <c r="B7" s="55">
        <v>5</v>
      </c>
      <c r="C7" s="56" t="str">
        <f>HYPERLINK("#'バイオマス発電事業（湿潤バイオマス）'!A1","バイオマス発電事業（湿潤バイオマス）")</f>
        <v>バイオマス発電事業（湿潤バイオマス）</v>
      </c>
    </row>
    <row r="8" spans="2:3" ht="24.75" customHeight="1" x14ac:dyDescent="0.15">
      <c r="B8" s="55">
        <v>6</v>
      </c>
      <c r="C8" s="56" t="str">
        <f>HYPERLINK("#'バイオマス熱利用事業（木質バイオマス）'!A1","バイオマス熱利用事業（木質バイオマス）")</f>
        <v>バイオマス熱利用事業（木質バイオマス）</v>
      </c>
    </row>
    <row r="9" spans="2:3" ht="24.75" customHeight="1" x14ac:dyDescent="0.15">
      <c r="B9" s="55">
        <v>7</v>
      </c>
      <c r="C9" s="56" t="str">
        <f>HYPERLINK("#'バイオマス熱利用事業（湿潤バイオマス）'!A1","バイオマス熱利用事業（湿潤バイオマス）")</f>
        <v>バイオマス熱利用事業（湿潤バイオマス）</v>
      </c>
    </row>
    <row r="10" spans="2:3" ht="24.75" customHeight="1" x14ac:dyDescent="0.15">
      <c r="B10" s="55">
        <v>8</v>
      </c>
      <c r="C10" s="56" t="str">
        <f>HYPERLINK("#'地熱（温泉熱）利用事業'!A1","地熱（温泉熱）利用事業")</f>
        <v>地熱（温泉熱）利用事業</v>
      </c>
    </row>
    <row r="11" spans="2:3" ht="24.75" customHeight="1" x14ac:dyDescent="0.15">
      <c r="B11" s="55">
        <v>9</v>
      </c>
      <c r="C11" s="56" t="str">
        <f>HYPERLINK("#'地中熱利用事業'!A1","地中熱利用事業")</f>
        <v>地中熱利用事業</v>
      </c>
    </row>
    <row r="12" spans="2:3" ht="24.75" customHeight="1" x14ac:dyDescent="0.15">
      <c r="B12" s="55">
        <v>10</v>
      </c>
      <c r="C12" s="56" t="str">
        <f>HYPERLINK("#'温度差エネルギー熱利用事業'!A1","温度差エネルギー熱利用事業")</f>
        <v>温度差エネルギー熱利用事業</v>
      </c>
    </row>
    <row r="13" spans="2:3" ht="24.75" customHeight="1" x14ac:dyDescent="0.15">
      <c r="B13" s="55">
        <v>11</v>
      </c>
      <c r="C13" s="56" t="str">
        <f>HYPERLINK("#'雪氷熱利用事業'!A1","雪氷熱利用事業")</f>
        <v>雪氷熱利用事業</v>
      </c>
    </row>
  </sheetData>
  <mergeCells count="1">
    <mergeCell ref="B1:C1"/>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37"/>
  <sheetViews>
    <sheetView showGridLines="0" zoomScale="55" zoomScaleNormal="55" workbookViewId="0">
      <selection activeCell="A2" sqref="A2:B2"/>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6.75" customHeight="1" x14ac:dyDescent="0.15">
      <c r="A1" s="101" t="s">
        <v>148</v>
      </c>
      <c r="B1" s="101"/>
      <c r="C1" s="101"/>
      <c r="D1" s="101"/>
      <c r="E1" s="101"/>
      <c r="F1" s="101"/>
      <c r="G1" s="101"/>
      <c r="H1" s="101"/>
    </row>
    <row r="2" spans="1:8" ht="16.5" x14ac:dyDescent="0.15">
      <c r="A2" s="8" t="s">
        <v>153</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15</v>
      </c>
      <c r="C9" s="16"/>
      <c r="D9" s="61"/>
      <c r="E9" s="17" t="s">
        <v>50</v>
      </c>
      <c r="F9" s="70"/>
      <c r="G9" s="91" t="s">
        <v>62</v>
      </c>
      <c r="H9" s="91"/>
    </row>
    <row r="10" spans="1:8" ht="16.5" customHeight="1" x14ac:dyDescent="0.15">
      <c r="B10" s="15" t="s">
        <v>80</v>
      </c>
      <c r="C10" s="1"/>
      <c r="D10" s="61"/>
      <c r="E10" s="31" t="s">
        <v>53</v>
      </c>
      <c r="F10" s="70"/>
      <c r="G10" s="104" t="s">
        <v>78</v>
      </c>
      <c r="H10" s="105"/>
    </row>
    <row r="11" spans="1:8" ht="39.950000000000003" customHeight="1" x14ac:dyDescent="0.15">
      <c r="B11" s="15" t="s">
        <v>105</v>
      </c>
      <c r="C11" s="10"/>
      <c r="D11" s="61"/>
      <c r="E11" s="31" t="s">
        <v>55</v>
      </c>
      <c r="F11" s="70"/>
      <c r="G11" s="108" t="s">
        <v>106</v>
      </c>
      <c r="H11" s="109"/>
    </row>
    <row r="12" spans="1:8" ht="16.5" customHeight="1" x14ac:dyDescent="0.15">
      <c r="B12" s="15" t="s">
        <v>20</v>
      </c>
      <c r="C12" s="1"/>
      <c r="D12" s="63"/>
      <c r="E12" s="32" t="s">
        <v>56</v>
      </c>
      <c r="F12" s="70"/>
      <c r="G12" s="106" t="s">
        <v>64</v>
      </c>
      <c r="H12" s="107"/>
    </row>
    <row r="13" spans="1:8" ht="16.5" customHeight="1" x14ac:dyDescent="0.15">
      <c r="B13" s="15" t="s">
        <v>23</v>
      </c>
      <c r="C13" s="10"/>
      <c r="D13" s="63"/>
      <c r="E13" s="32" t="s">
        <v>56</v>
      </c>
      <c r="F13" s="70"/>
      <c r="G13" s="106" t="s">
        <v>65</v>
      </c>
      <c r="H13" s="107"/>
    </row>
    <row r="14" spans="1:8" ht="16.5" customHeight="1" x14ac:dyDescent="0.15">
      <c r="B14" s="15" t="s">
        <v>26</v>
      </c>
      <c r="C14" s="10"/>
      <c r="D14" s="57">
        <f>IFERROR((D12-D13),"0")</f>
        <v>0</v>
      </c>
      <c r="E14" s="31" t="s">
        <v>56</v>
      </c>
      <c r="F14" s="70"/>
      <c r="G14" s="104" t="s">
        <v>111</v>
      </c>
      <c r="H14" s="105"/>
    </row>
    <row r="15" spans="1:8" ht="39.950000000000003" customHeight="1" x14ac:dyDescent="0.15">
      <c r="B15" s="15" t="s">
        <v>29</v>
      </c>
      <c r="C15" s="10"/>
      <c r="D15" s="58" t="str">
        <f>IFERROR(D17/D16,"0")</f>
        <v>0</v>
      </c>
      <c r="E15" s="31" t="s">
        <v>57</v>
      </c>
      <c r="F15" s="70"/>
      <c r="G15" s="108" t="s">
        <v>108</v>
      </c>
      <c r="H15" s="109"/>
    </row>
    <row r="16" spans="1:8" ht="16.5" customHeight="1" x14ac:dyDescent="0.15">
      <c r="B16" s="15" t="s">
        <v>32</v>
      </c>
      <c r="C16" s="10"/>
      <c r="D16" s="71"/>
      <c r="E16" s="35" t="s">
        <v>58</v>
      </c>
      <c r="F16" s="70"/>
      <c r="G16" s="108" t="s">
        <v>66</v>
      </c>
      <c r="H16" s="109"/>
    </row>
    <row r="17" spans="1:8" ht="39.950000000000003" customHeight="1" x14ac:dyDescent="0.15">
      <c r="B17" s="102" t="s">
        <v>35</v>
      </c>
      <c r="C17" s="103"/>
      <c r="D17" s="57">
        <f>IFERROR(SUM(D18:D21),"0")</f>
        <v>0</v>
      </c>
      <c r="E17" s="33" t="s">
        <v>12</v>
      </c>
      <c r="F17" s="70"/>
      <c r="G17" s="104" t="s">
        <v>84</v>
      </c>
      <c r="H17" s="105"/>
    </row>
    <row r="18" spans="1:8" ht="39.950000000000003" customHeight="1" x14ac:dyDescent="0.15">
      <c r="B18" s="14" t="s">
        <v>9</v>
      </c>
      <c r="C18" s="18" t="s">
        <v>40</v>
      </c>
      <c r="D18" s="65"/>
      <c r="E18" s="33" t="s">
        <v>12</v>
      </c>
      <c r="F18" s="80"/>
      <c r="G18" s="116" t="s">
        <v>67</v>
      </c>
      <c r="H18" s="117"/>
    </row>
    <row r="19" spans="1:8" ht="39.950000000000003" customHeight="1" x14ac:dyDescent="0.15">
      <c r="B19" s="14"/>
      <c r="C19" s="19" t="s">
        <v>43</v>
      </c>
      <c r="D19" s="67"/>
      <c r="E19" s="30" t="s">
        <v>12</v>
      </c>
      <c r="F19" s="81"/>
      <c r="G19" s="110" t="s">
        <v>85</v>
      </c>
      <c r="H19" s="111"/>
    </row>
    <row r="20" spans="1:8" ht="16.5" customHeight="1" x14ac:dyDescent="0.15">
      <c r="B20" s="14"/>
      <c r="C20" s="20" t="s">
        <v>46</v>
      </c>
      <c r="D20" s="68"/>
      <c r="E20" s="30" t="s">
        <v>12</v>
      </c>
      <c r="F20" s="81"/>
      <c r="G20" s="112" t="s">
        <v>68</v>
      </c>
      <c r="H20" s="113"/>
    </row>
    <row r="21" spans="1:8" ht="16.5" customHeight="1" x14ac:dyDescent="0.15">
      <c r="B21" s="14"/>
      <c r="C21" s="20" t="s">
        <v>48</v>
      </c>
      <c r="D21" s="72"/>
      <c r="E21" s="26" t="s">
        <v>12</v>
      </c>
      <c r="F21" s="82"/>
      <c r="G21" s="114" t="s">
        <v>70</v>
      </c>
      <c r="H21" s="115"/>
    </row>
    <row r="22" spans="1:8" ht="16.5" customHeight="1" x14ac:dyDescent="0.15">
      <c r="B22" s="3" t="s">
        <v>38</v>
      </c>
      <c r="C22" s="22"/>
      <c r="D22" s="73"/>
      <c r="E22" s="34" t="s">
        <v>57</v>
      </c>
      <c r="F22" s="70"/>
      <c r="G22" s="106" t="s">
        <v>72</v>
      </c>
      <c r="H22" s="107"/>
    </row>
    <row r="23" spans="1:8" x14ac:dyDescent="0.15">
      <c r="B23" s="7"/>
    </row>
    <row r="24" spans="1:8" x14ac:dyDescent="0.15">
      <c r="A24" s="8" t="s">
        <v>73</v>
      </c>
    </row>
    <row r="25" spans="1:8" ht="48" customHeight="1" x14ac:dyDescent="0.15">
      <c r="B25" s="94" t="s">
        <v>76</v>
      </c>
      <c r="C25" s="95"/>
      <c r="D25" s="95"/>
      <c r="E25" s="95"/>
      <c r="F25" s="96"/>
      <c r="G25" s="53" t="s">
        <v>74</v>
      </c>
      <c r="H25" s="52" t="s">
        <v>75</v>
      </c>
    </row>
    <row r="26" spans="1:8" ht="37.5" customHeight="1" x14ac:dyDescent="0.15">
      <c r="B26" s="89" t="s">
        <v>86</v>
      </c>
      <c r="C26" s="90"/>
      <c r="D26" s="90"/>
      <c r="E26" s="90"/>
      <c r="F26" s="51" t="s">
        <v>110</v>
      </c>
      <c r="G26" s="69"/>
      <c r="H26" s="70"/>
    </row>
    <row r="27" spans="1:8" ht="37.5" customHeight="1" x14ac:dyDescent="0.15">
      <c r="B27" s="89" t="s">
        <v>88</v>
      </c>
      <c r="C27" s="90"/>
      <c r="D27" s="90"/>
      <c r="E27" s="90"/>
      <c r="F27" s="51" t="s">
        <v>110</v>
      </c>
      <c r="G27" s="69"/>
      <c r="H27" s="70"/>
    </row>
    <row r="28" spans="1:8" ht="37.5" customHeight="1" x14ac:dyDescent="0.15">
      <c r="B28" s="89" t="s">
        <v>113</v>
      </c>
      <c r="C28" s="90"/>
      <c r="D28" s="90"/>
      <c r="E28" s="90"/>
      <c r="F28" s="51" t="s">
        <v>114</v>
      </c>
      <c r="G28" s="69"/>
      <c r="H28" s="70"/>
    </row>
    <row r="29" spans="1:8" ht="37.5" customHeight="1" x14ac:dyDescent="0.15">
      <c r="B29" s="89" t="s">
        <v>115</v>
      </c>
      <c r="C29" s="90"/>
      <c r="D29" s="90"/>
      <c r="E29" s="90"/>
      <c r="F29" s="51" t="s">
        <v>114</v>
      </c>
      <c r="G29" s="69"/>
      <c r="H29" s="70"/>
    </row>
    <row r="30" spans="1:8" ht="37.5" customHeight="1" x14ac:dyDescent="0.15">
      <c r="B30" s="89" t="s">
        <v>116</v>
      </c>
      <c r="C30" s="90"/>
      <c r="D30" s="90"/>
      <c r="E30" s="90"/>
      <c r="F30" s="51" t="s">
        <v>114</v>
      </c>
      <c r="G30" s="69"/>
      <c r="H30" s="70"/>
    </row>
    <row r="31" spans="1:8" ht="16.5" x14ac:dyDescent="0.15">
      <c r="B31" s="6" t="s">
        <v>117</v>
      </c>
      <c r="C31" s="6"/>
    </row>
    <row r="32" spans="1:8" x14ac:dyDescent="0.15">
      <c r="B32" s="6" t="s">
        <v>118</v>
      </c>
    </row>
    <row r="33" spans="2:3" x14ac:dyDescent="0.15">
      <c r="B33" s="40"/>
    </row>
    <row r="36" spans="2:3" x14ac:dyDescent="0.15">
      <c r="C36" s="11"/>
    </row>
    <row r="37" spans="2:3" x14ac:dyDescent="0.15">
      <c r="C37" s="11"/>
    </row>
  </sheetData>
  <sheetProtection algorithmName="SHA-512" hashValue="070UVR0VovHTuB+xLNuV1JrRjfC1QKFLluLWD3CwOdrvd2kVk68kZaHUl1cWcylVHB/+9Xcn5yYq8PU/LXAXyA==" saltValue="FchVcFiHrRFpNiP54End0Q==" spinCount="100000" sheet="1" objects="1" scenarios="1"/>
  <mergeCells count="24">
    <mergeCell ref="A1:H1"/>
    <mergeCell ref="B8:C8"/>
    <mergeCell ref="G8:H8"/>
    <mergeCell ref="B28:E28"/>
    <mergeCell ref="G16:H16"/>
    <mergeCell ref="G13:H13"/>
    <mergeCell ref="G14:H14"/>
    <mergeCell ref="G15:H15"/>
    <mergeCell ref="G9:H9"/>
    <mergeCell ref="G10:H10"/>
    <mergeCell ref="G11:H11"/>
    <mergeCell ref="G12:H12"/>
    <mergeCell ref="B29:E29"/>
    <mergeCell ref="B30:E30"/>
    <mergeCell ref="G17:H17"/>
    <mergeCell ref="G18:H18"/>
    <mergeCell ref="B17:C17"/>
    <mergeCell ref="G22:H22"/>
    <mergeCell ref="G19:H19"/>
    <mergeCell ref="G20:H20"/>
    <mergeCell ref="G21:H21"/>
    <mergeCell ref="B25:F25"/>
    <mergeCell ref="B26:E26"/>
    <mergeCell ref="B27:E27"/>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ltText="チェック ">
                <anchor moveWithCells="1">
                  <from>
                    <xdr:col>6</xdr:col>
                    <xdr:colOff>1314450</xdr:colOff>
                    <xdr:row>27</xdr:row>
                    <xdr:rowOff>38100</xdr:rowOff>
                  </from>
                  <to>
                    <xdr:col>6</xdr:col>
                    <xdr:colOff>2143125</xdr:colOff>
                    <xdr:row>27</xdr:row>
                    <xdr:rowOff>457200</xdr:rowOff>
                  </to>
                </anchor>
              </controlPr>
            </control>
          </mc:Choice>
        </mc:AlternateContent>
        <mc:AlternateContent xmlns:mc="http://schemas.openxmlformats.org/markup-compatibility/2006">
          <mc:Choice Requires="x14">
            <control shapeId="9218" r:id="rId5" name="Check Box 2">
              <controlPr defaultSize="0" autoFill="0" autoLine="0" autoPict="0" altText="チェック ">
                <anchor moveWithCells="1">
                  <from>
                    <xdr:col>6</xdr:col>
                    <xdr:colOff>1304925</xdr:colOff>
                    <xdr:row>28</xdr:row>
                    <xdr:rowOff>38100</xdr:rowOff>
                  </from>
                  <to>
                    <xdr:col>6</xdr:col>
                    <xdr:colOff>2133600</xdr:colOff>
                    <xdr:row>28</xdr:row>
                    <xdr:rowOff>447675</xdr:rowOff>
                  </to>
                </anchor>
              </controlPr>
            </control>
          </mc:Choice>
        </mc:AlternateContent>
        <mc:AlternateContent xmlns:mc="http://schemas.openxmlformats.org/markup-compatibility/2006">
          <mc:Choice Requires="x14">
            <control shapeId="9219" r:id="rId6" name="Check Box 3">
              <controlPr defaultSize="0" autoFill="0" autoLine="0" autoPict="0" altText="チェック ">
                <anchor moveWithCells="1">
                  <from>
                    <xdr:col>6</xdr:col>
                    <xdr:colOff>1304925</xdr:colOff>
                    <xdr:row>29</xdr:row>
                    <xdr:rowOff>47625</xdr:rowOff>
                  </from>
                  <to>
                    <xdr:col>6</xdr:col>
                    <xdr:colOff>2133600</xdr:colOff>
                    <xdr:row>29</xdr:row>
                    <xdr:rowOff>447675</xdr:rowOff>
                  </to>
                </anchor>
              </controlPr>
            </control>
          </mc:Choice>
        </mc:AlternateContent>
        <mc:AlternateContent xmlns:mc="http://schemas.openxmlformats.org/markup-compatibility/2006">
          <mc:Choice Requires="x14">
            <control shapeId="9220" r:id="rId7" name="Check Box 4">
              <controlPr defaultSize="0" autoFill="0" autoLine="0" autoPict="0" altText="チェック ">
                <anchor moveWithCells="1">
                  <from>
                    <xdr:col>6</xdr:col>
                    <xdr:colOff>1314450</xdr:colOff>
                    <xdr:row>25</xdr:row>
                    <xdr:rowOff>38100</xdr:rowOff>
                  </from>
                  <to>
                    <xdr:col>6</xdr:col>
                    <xdr:colOff>2152650</xdr:colOff>
                    <xdr:row>25</xdr:row>
                    <xdr:rowOff>466725</xdr:rowOff>
                  </to>
                </anchor>
              </controlPr>
            </control>
          </mc:Choice>
        </mc:AlternateContent>
        <mc:AlternateContent xmlns:mc="http://schemas.openxmlformats.org/markup-compatibility/2006">
          <mc:Choice Requires="x14">
            <control shapeId="9221" r:id="rId8" name="Check Box 5">
              <controlPr defaultSize="0" autoFill="0" autoLine="0" autoPict="0" altText="チェック ">
                <anchor moveWithCells="1">
                  <from>
                    <xdr:col>6</xdr:col>
                    <xdr:colOff>1304925</xdr:colOff>
                    <xdr:row>26</xdr:row>
                    <xdr:rowOff>38100</xdr:rowOff>
                  </from>
                  <to>
                    <xdr:col>6</xdr:col>
                    <xdr:colOff>2133600</xdr:colOff>
                    <xdr:row>26</xdr:row>
                    <xdr:rowOff>447675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1"/>
  <sheetViews>
    <sheetView showGridLines="0" zoomScale="55" zoomScaleNormal="55"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7.5" customHeight="1" x14ac:dyDescent="0.15">
      <c r="A1" s="101" t="s">
        <v>149</v>
      </c>
      <c r="B1" s="101"/>
      <c r="C1" s="101"/>
      <c r="D1" s="101"/>
      <c r="E1" s="101"/>
      <c r="F1" s="101"/>
      <c r="G1" s="101"/>
      <c r="H1" s="101"/>
    </row>
    <row r="2" spans="1:8" ht="16.5" x14ac:dyDescent="0.15">
      <c r="A2" s="8" t="s">
        <v>153</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15</v>
      </c>
      <c r="C9" s="16"/>
      <c r="D9" s="61"/>
      <c r="E9" s="17" t="s">
        <v>50</v>
      </c>
      <c r="F9" s="70"/>
      <c r="G9" s="91" t="s">
        <v>62</v>
      </c>
      <c r="H9" s="91"/>
    </row>
    <row r="10" spans="1:8" ht="16.5" customHeight="1" x14ac:dyDescent="0.15">
      <c r="B10" s="9" t="s">
        <v>80</v>
      </c>
      <c r="C10" s="1"/>
      <c r="D10" s="61"/>
      <c r="E10" s="31" t="s">
        <v>53</v>
      </c>
      <c r="F10" s="70"/>
      <c r="G10" s="108" t="s">
        <v>78</v>
      </c>
      <c r="H10" s="109"/>
    </row>
    <row r="11" spans="1:8" ht="39.950000000000003" customHeight="1" x14ac:dyDescent="0.15">
      <c r="B11" s="37" t="s">
        <v>105</v>
      </c>
      <c r="C11" s="10"/>
      <c r="D11" s="61"/>
      <c r="E11" s="12" t="s">
        <v>55</v>
      </c>
      <c r="F11" s="70"/>
      <c r="G11" s="108" t="s">
        <v>106</v>
      </c>
      <c r="H11" s="109"/>
    </row>
    <row r="12" spans="1:8" ht="16.5" customHeight="1" x14ac:dyDescent="0.15">
      <c r="B12" s="4" t="s">
        <v>20</v>
      </c>
      <c r="C12" s="1"/>
      <c r="D12" s="61"/>
      <c r="E12" s="13" t="s">
        <v>56</v>
      </c>
      <c r="F12" s="70"/>
      <c r="G12" s="108" t="s">
        <v>64</v>
      </c>
      <c r="H12" s="109"/>
    </row>
    <row r="13" spans="1:8" ht="16.5" customHeight="1" x14ac:dyDescent="0.15">
      <c r="B13" s="5" t="s">
        <v>23</v>
      </c>
      <c r="C13" s="10"/>
      <c r="D13" s="63"/>
      <c r="E13" s="13" t="s">
        <v>56</v>
      </c>
      <c r="F13" s="70"/>
      <c r="G13" s="130" t="s">
        <v>65</v>
      </c>
      <c r="H13" s="131"/>
    </row>
    <row r="14" spans="1:8" ht="16.5" customHeight="1" x14ac:dyDescent="0.15">
      <c r="B14" s="5" t="s">
        <v>26</v>
      </c>
      <c r="C14" s="10"/>
      <c r="D14" s="57">
        <f>IFERROR((D12-D13),"0")</f>
        <v>0</v>
      </c>
      <c r="E14" s="24" t="s">
        <v>56</v>
      </c>
      <c r="F14" s="70"/>
      <c r="G14" s="130" t="s">
        <v>111</v>
      </c>
      <c r="H14" s="131"/>
    </row>
    <row r="15" spans="1:8" ht="39.950000000000003" customHeight="1" x14ac:dyDescent="0.15">
      <c r="B15" s="5" t="s">
        <v>29</v>
      </c>
      <c r="C15" s="10"/>
      <c r="D15" s="58" t="str">
        <f>IFERROR(D17/D16,"0")</f>
        <v>0</v>
      </c>
      <c r="E15" s="24" t="s">
        <v>57</v>
      </c>
      <c r="F15" s="70"/>
      <c r="G15" s="108" t="s">
        <v>108</v>
      </c>
      <c r="H15" s="109"/>
    </row>
    <row r="16" spans="1:8" ht="16.5" customHeight="1" x14ac:dyDescent="0.15">
      <c r="B16" s="5" t="s">
        <v>32</v>
      </c>
      <c r="C16" s="10"/>
      <c r="D16" s="64"/>
      <c r="E16" s="25" t="s">
        <v>58</v>
      </c>
      <c r="F16" s="70"/>
      <c r="G16" s="108" t="s">
        <v>66</v>
      </c>
      <c r="H16" s="109"/>
    </row>
    <row r="17" spans="1:8" ht="39.950000000000003" customHeight="1" x14ac:dyDescent="0.15">
      <c r="B17" s="102" t="s">
        <v>35</v>
      </c>
      <c r="C17" s="103"/>
      <c r="D17" s="57">
        <f>IFERROR(SUM(D18:D21),"0")</f>
        <v>0</v>
      </c>
      <c r="E17" s="33" t="s">
        <v>12</v>
      </c>
      <c r="F17" s="70"/>
      <c r="G17" s="108" t="s">
        <v>84</v>
      </c>
      <c r="H17" s="109"/>
    </row>
    <row r="18" spans="1:8" ht="39.950000000000003" customHeight="1" x14ac:dyDescent="0.15">
      <c r="B18" s="14" t="s">
        <v>9</v>
      </c>
      <c r="C18" s="39" t="s">
        <v>40</v>
      </c>
      <c r="D18" s="65"/>
      <c r="E18" s="33" t="s">
        <v>12</v>
      </c>
      <c r="F18" s="80"/>
      <c r="G18" s="108" t="s">
        <v>67</v>
      </c>
      <c r="H18" s="109"/>
    </row>
    <row r="19" spans="1:8" ht="39.950000000000003" customHeight="1" x14ac:dyDescent="0.15">
      <c r="B19" s="14"/>
      <c r="C19" s="19" t="s">
        <v>43</v>
      </c>
      <c r="D19" s="67"/>
      <c r="E19" s="30" t="s">
        <v>12</v>
      </c>
      <c r="F19" s="81"/>
      <c r="G19" s="116" t="s">
        <v>85</v>
      </c>
      <c r="H19" s="117"/>
    </row>
    <row r="20" spans="1:8" ht="16.5" customHeight="1" x14ac:dyDescent="0.15">
      <c r="B20" s="14"/>
      <c r="C20" s="20" t="s">
        <v>46</v>
      </c>
      <c r="D20" s="67"/>
      <c r="E20" s="30" t="s">
        <v>12</v>
      </c>
      <c r="F20" s="81"/>
      <c r="G20" s="110" t="s">
        <v>68</v>
      </c>
      <c r="H20" s="111"/>
    </row>
    <row r="21" spans="1:8" ht="16.5" customHeight="1" x14ac:dyDescent="0.15">
      <c r="B21" s="14"/>
      <c r="C21" s="20" t="s">
        <v>48</v>
      </c>
      <c r="D21" s="72"/>
      <c r="E21" s="26" t="s">
        <v>12</v>
      </c>
      <c r="F21" s="82"/>
      <c r="G21" s="128" t="s">
        <v>70</v>
      </c>
      <c r="H21" s="129"/>
    </row>
    <row r="22" spans="1:8" ht="16.5" customHeight="1" x14ac:dyDescent="0.15">
      <c r="B22" s="5" t="s">
        <v>38</v>
      </c>
      <c r="C22" s="22"/>
      <c r="D22" s="64"/>
      <c r="E22" s="23" t="s">
        <v>57</v>
      </c>
      <c r="F22" s="70"/>
      <c r="G22" s="106" t="s">
        <v>72</v>
      </c>
      <c r="H22" s="107"/>
    </row>
    <row r="23" spans="1:8" x14ac:dyDescent="0.15">
      <c r="B23" s="7"/>
    </row>
    <row r="24" spans="1:8" x14ac:dyDescent="0.15">
      <c r="A24" s="8" t="s">
        <v>73</v>
      </c>
    </row>
    <row r="25" spans="1:8" ht="48" customHeight="1" x14ac:dyDescent="0.15">
      <c r="B25" s="94" t="s">
        <v>76</v>
      </c>
      <c r="C25" s="95"/>
      <c r="D25" s="95"/>
      <c r="E25" s="95"/>
      <c r="F25" s="96"/>
      <c r="G25" s="53" t="s">
        <v>74</v>
      </c>
      <c r="H25" s="52" t="s">
        <v>75</v>
      </c>
    </row>
    <row r="26" spans="1:8" ht="24" customHeight="1" x14ac:dyDescent="0.15">
      <c r="B26" s="89" t="s">
        <v>86</v>
      </c>
      <c r="C26" s="90"/>
      <c r="D26" s="90"/>
      <c r="E26" s="90"/>
      <c r="F26" s="51" t="s">
        <v>110</v>
      </c>
      <c r="G26" s="69"/>
      <c r="H26" s="69"/>
    </row>
    <row r="27" spans="1:8" ht="24" customHeight="1" x14ac:dyDescent="0.15">
      <c r="B27" s="89" t="s">
        <v>88</v>
      </c>
      <c r="C27" s="90"/>
      <c r="D27" s="90"/>
      <c r="E27" s="90"/>
      <c r="F27" s="51" t="s">
        <v>110</v>
      </c>
      <c r="G27" s="69"/>
      <c r="H27" s="70"/>
    </row>
    <row r="28" spans="1:8" ht="24" customHeight="1" x14ac:dyDescent="0.15">
      <c r="B28" s="89" t="s">
        <v>119</v>
      </c>
      <c r="C28" s="90"/>
      <c r="D28" s="90"/>
      <c r="E28" s="90"/>
      <c r="F28" s="51" t="s">
        <v>120</v>
      </c>
      <c r="G28" s="69"/>
      <c r="H28" s="70"/>
    </row>
    <row r="29" spans="1:8" ht="24" customHeight="1" x14ac:dyDescent="0.15">
      <c r="B29" s="89" t="s">
        <v>121</v>
      </c>
      <c r="C29" s="90"/>
      <c r="D29" s="90"/>
      <c r="E29" s="90"/>
      <c r="F29" s="51" t="s">
        <v>120</v>
      </c>
      <c r="G29" s="69"/>
      <c r="H29" s="70"/>
    </row>
    <row r="30" spans="1:8" ht="24" customHeight="1" x14ac:dyDescent="0.15">
      <c r="B30" s="89" t="s">
        <v>122</v>
      </c>
      <c r="C30" s="90"/>
      <c r="D30" s="90"/>
      <c r="E30" s="90"/>
      <c r="F30" s="51" t="s">
        <v>120</v>
      </c>
      <c r="G30" s="69"/>
      <c r="H30" s="70"/>
    </row>
    <row r="31" spans="1:8" ht="24" customHeight="1" x14ac:dyDescent="0.15">
      <c r="B31" s="89" t="s">
        <v>123</v>
      </c>
      <c r="C31" s="90"/>
      <c r="D31" s="90"/>
      <c r="E31" s="90"/>
      <c r="F31" s="51" t="s">
        <v>120</v>
      </c>
      <c r="G31" s="69"/>
      <c r="H31" s="70"/>
    </row>
    <row r="32" spans="1:8" ht="24" customHeight="1" x14ac:dyDescent="0.15">
      <c r="B32" s="89" t="s">
        <v>124</v>
      </c>
      <c r="C32" s="90"/>
      <c r="D32" s="90"/>
      <c r="E32" s="90"/>
      <c r="F32" s="51" t="s">
        <v>120</v>
      </c>
      <c r="G32" s="69"/>
      <c r="H32" s="70"/>
    </row>
    <row r="33" spans="2:8" ht="24" customHeight="1" x14ac:dyDescent="0.15">
      <c r="B33" s="89" t="s">
        <v>125</v>
      </c>
      <c r="C33" s="90"/>
      <c r="D33" s="90"/>
      <c r="E33" s="90"/>
      <c r="F33" s="51" t="s">
        <v>120</v>
      </c>
      <c r="G33" s="69"/>
      <c r="H33" s="70"/>
    </row>
    <row r="34" spans="2:8" ht="39.75" customHeight="1" x14ac:dyDescent="0.15">
      <c r="B34" s="89" t="s">
        <v>126</v>
      </c>
      <c r="C34" s="90"/>
      <c r="D34" s="90"/>
      <c r="E34" s="90"/>
      <c r="F34" s="51" t="s">
        <v>120</v>
      </c>
      <c r="G34" s="69"/>
      <c r="H34" s="70"/>
    </row>
    <row r="35" spans="2:8" ht="16.5" x14ac:dyDescent="0.15">
      <c r="B35" s="6" t="s">
        <v>127</v>
      </c>
      <c r="C35" s="6"/>
    </row>
    <row r="36" spans="2:8" x14ac:dyDescent="0.15">
      <c r="B36" s="6"/>
    </row>
    <row r="40" spans="2:8" x14ac:dyDescent="0.15">
      <c r="C40" s="11"/>
    </row>
    <row r="41" spans="2:8" x14ac:dyDescent="0.15">
      <c r="C41" s="11"/>
    </row>
  </sheetData>
  <sheetProtection algorithmName="SHA-512" hashValue="V8F3SvtilRNfhZ9TgMIJdzz11zRO9wNhSm4+YhpnaW/E3/5URmdJNWZRlsO+bnTKfCDQUKFfEcnrio3QsRGB6w==" saltValue="L4lj5ioonyv6dhMBBLpm2g==" spinCount="100000" sheet="1" objects="1" scenarios="1"/>
  <mergeCells count="28">
    <mergeCell ref="B31:E31"/>
    <mergeCell ref="B34:E34"/>
    <mergeCell ref="B33:E33"/>
    <mergeCell ref="B32:E32"/>
    <mergeCell ref="A1:H1"/>
    <mergeCell ref="B8:C8"/>
    <mergeCell ref="B17:C17"/>
    <mergeCell ref="G20:H20"/>
    <mergeCell ref="G21:H21"/>
    <mergeCell ref="G8:H8"/>
    <mergeCell ref="G17:H17"/>
    <mergeCell ref="G14:H14"/>
    <mergeCell ref="G15:H15"/>
    <mergeCell ref="G16:H16"/>
    <mergeCell ref="G18:H18"/>
    <mergeCell ref="G9:H9"/>
    <mergeCell ref="G10:H10"/>
    <mergeCell ref="G11:H11"/>
    <mergeCell ref="G12:H12"/>
    <mergeCell ref="G13:H13"/>
    <mergeCell ref="B28:E28"/>
    <mergeCell ref="B29:E29"/>
    <mergeCell ref="B30:E30"/>
    <mergeCell ref="G19:H19"/>
    <mergeCell ref="G22:H22"/>
    <mergeCell ref="B25:F25"/>
    <mergeCell ref="B26:E26"/>
    <mergeCell ref="B27:E27"/>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ltText="チェック ">
                <anchor moveWithCells="1">
                  <from>
                    <xdr:col>6</xdr:col>
                    <xdr:colOff>1314450</xdr:colOff>
                    <xdr:row>26</xdr:row>
                    <xdr:rowOff>238125</xdr:rowOff>
                  </from>
                  <to>
                    <xdr:col>6</xdr:col>
                    <xdr:colOff>2143125</xdr:colOff>
                    <xdr:row>28</xdr:row>
                    <xdr:rowOff>66675</xdr:rowOff>
                  </to>
                </anchor>
              </controlPr>
            </control>
          </mc:Choice>
        </mc:AlternateContent>
        <mc:AlternateContent xmlns:mc="http://schemas.openxmlformats.org/markup-compatibility/2006">
          <mc:Choice Requires="x14">
            <control shapeId="10242" r:id="rId5" name="Check Box 2">
              <controlPr defaultSize="0" autoFill="0" autoLine="0" autoPict="0" altText="チェック ">
                <anchor moveWithCells="1">
                  <from>
                    <xdr:col>6</xdr:col>
                    <xdr:colOff>1304925</xdr:colOff>
                    <xdr:row>27</xdr:row>
                    <xdr:rowOff>238125</xdr:rowOff>
                  </from>
                  <to>
                    <xdr:col>6</xdr:col>
                    <xdr:colOff>2133600</xdr:colOff>
                    <xdr:row>29</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ltText="チェック ">
                <anchor moveWithCells="1">
                  <from>
                    <xdr:col>6</xdr:col>
                    <xdr:colOff>1304925</xdr:colOff>
                    <xdr:row>28</xdr:row>
                    <xdr:rowOff>247650</xdr:rowOff>
                  </from>
                  <to>
                    <xdr:col>6</xdr:col>
                    <xdr:colOff>2133600</xdr:colOff>
                    <xdr:row>30</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ltText="チェック ">
                <anchor moveWithCells="1">
                  <from>
                    <xdr:col>6</xdr:col>
                    <xdr:colOff>1304925</xdr:colOff>
                    <xdr:row>29</xdr:row>
                    <xdr:rowOff>247650</xdr:rowOff>
                  </from>
                  <to>
                    <xdr:col>6</xdr:col>
                    <xdr:colOff>2133600</xdr:colOff>
                    <xdr:row>31</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ltText="チェック ">
                <anchor moveWithCells="1">
                  <from>
                    <xdr:col>6</xdr:col>
                    <xdr:colOff>1304925</xdr:colOff>
                    <xdr:row>33</xdr:row>
                    <xdr:rowOff>47625</xdr:rowOff>
                  </from>
                  <to>
                    <xdr:col>6</xdr:col>
                    <xdr:colOff>2133600</xdr:colOff>
                    <xdr:row>33</xdr:row>
                    <xdr:rowOff>447675</xdr:rowOff>
                  </to>
                </anchor>
              </controlPr>
            </control>
          </mc:Choice>
        </mc:AlternateContent>
        <mc:AlternateContent xmlns:mc="http://schemas.openxmlformats.org/markup-compatibility/2006">
          <mc:Choice Requires="x14">
            <control shapeId="10246" r:id="rId9" name="Check Box 6">
              <controlPr defaultSize="0" autoFill="0" autoLine="0" autoPict="0" altText="チェック ">
                <anchor moveWithCells="1">
                  <from>
                    <xdr:col>6</xdr:col>
                    <xdr:colOff>1304925</xdr:colOff>
                    <xdr:row>31</xdr:row>
                    <xdr:rowOff>247650</xdr:rowOff>
                  </from>
                  <to>
                    <xdr:col>6</xdr:col>
                    <xdr:colOff>2133600</xdr:colOff>
                    <xdr:row>33</xdr:row>
                    <xdr:rowOff>57150</xdr:rowOff>
                  </to>
                </anchor>
              </controlPr>
            </control>
          </mc:Choice>
        </mc:AlternateContent>
        <mc:AlternateContent xmlns:mc="http://schemas.openxmlformats.org/markup-compatibility/2006">
          <mc:Choice Requires="x14">
            <control shapeId="10247" r:id="rId10" name="Check Box 7">
              <controlPr defaultSize="0" autoFill="0" autoLine="0" autoPict="0" altText="チェック ">
                <anchor moveWithCells="1">
                  <from>
                    <xdr:col>6</xdr:col>
                    <xdr:colOff>1304925</xdr:colOff>
                    <xdr:row>30</xdr:row>
                    <xdr:rowOff>247650</xdr:rowOff>
                  </from>
                  <to>
                    <xdr:col>6</xdr:col>
                    <xdr:colOff>2133600</xdr:colOff>
                    <xdr:row>32</xdr:row>
                    <xdr:rowOff>57150</xdr:rowOff>
                  </to>
                </anchor>
              </controlPr>
            </control>
          </mc:Choice>
        </mc:AlternateContent>
        <mc:AlternateContent xmlns:mc="http://schemas.openxmlformats.org/markup-compatibility/2006">
          <mc:Choice Requires="x14">
            <control shapeId="10248" r:id="rId11" name="Check Box 8">
              <controlPr defaultSize="0" autoFill="0" autoLine="0" autoPict="0" altText="チェック ">
                <anchor moveWithCells="1">
                  <from>
                    <xdr:col>6</xdr:col>
                    <xdr:colOff>1314450</xdr:colOff>
                    <xdr:row>24</xdr:row>
                    <xdr:rowOff>552450</xdr:rowOff>
                  </from>
                  <to>
                    <xdr:col>6</xdr:col>
                    <xdr:colOff>2143125</xdr:colOff>
                    <xdr:row>26</xdr:row>
                    <xdr:rowOff>66675</xdr:rowOff>
                  </to>
                </anchor>
              </controlPr>
            </control>
          </mc:Choice>
        </mc:AlternateContent>
        <mc:AlternateContent xmlns:mc="http://schemas.openxmlformats.org/markup-compatibility/2006">
          <mc:Choice Requires="x14">
            <control shapeId="10249" r:id="rId12" name="Check Box 9">
              <controlPr defaultSize="0" autoFill="0" autoLine="0" autoPict="0" altText="チェック ">
                <anchor moveWithCells="1">
                  <from>
                    <xdr:col>6</xdr:col>
                    <xdr:colOff>1304925</xdr:colOff>
                    <xdr:row>25</xdr:row>
                    <xdr:rowOff>238125</xdr:rowOff>
                  </from>
                  <to>
                    <xdr:col>6</xdr:col>
                    <xdr:colOff>2133600</xdr:colOff>
                    <xdr:row>27</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38"/>
  <sheetViews>
    <sheetView showGridLines="0" zoomScale="60" zoomScaleNormal="60" workbookViewId="0">
      <selection activeCell="B2" sqref="A2:B2"/>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7.5" customHeight="1" x14ac:dyDescent="0.15">
      <c r="A1" s="101" t="s">
        <v>150</v>
      </c>
      <c r="B1" s="101"/>
      <c r="C1" s="101"/>
      <c r="D1" s="101"/>
      <c r="E1" s="101"/>
      <c r="F1" s="101"/>
      <c r="G1" s="101"/>
      <c r="H1" s="101"/>
    </row>
    <row r="2" spans="1:8" ht="16.5" x14ac:dyDescent="0.15">
      <c r="A2" s="8" t="s">
        <v>153</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16</v>
      </c>
      <c r="C9" s="16"/>
      <c r="D9" s="61"/>
      <c r="E9" s="36" t="s">
        <v>51</v>
      </c>
      <c r="F9" s="70"/>
      <c r="G9" s="140" t="s">
        <v>63</v>
      </c>
      <c r="H9" s="140"/>
    </row>
    <row r="10" spans="1:8" ht="75" customHeight="1" x14ac:dyDescent="0.15">
      <c r="B10" s="45" t="s">
        <v>128</v>
      </c>
      <c r="C10" s="46"/>
      <c r="D10" s="62"/>
      <c r="E10" s="47" t="s">
        <v>54</v>
      </c>
      <c r="F10" s="84"/>
      <c r="G10" s="126" t="s">
        <v>129</v>
      </c>
      <c r="H10" s="127"/>
    </row>
    <row r="11" spans="1:8" ht="16.5" customHeight="1" x14ac:dyDescent="0.15">
      <c r="B11" s="5" t="s">
        <v>21</v>
      </c>
      <c r="C11" s="10"/>
      <c r="D11" s="63"/>
      <c r="E11" s="32" t="s">
        <v>56</v>
      </c>
      <c r="F11" s="70"/>
      <c r="G11" s="106" t="s">
        <v>64</v>
      </c>
      <c r="H11" s="107"/>
    </row>
    <row r="12" spans="1:8" ht="16.5" customHeight="1" x14ac:dyDescent="0.15">
      <c r="B12" s="5" t="s">
        <v>24</v>
      </c>
      <c r="C12" s="10"/>
      <c r="D12" s="57">
        <f>IFERROR((D10-D11),"0")</f>
        <v>0</v>
      </c>
      <c r="E12" s="43" t="s">
        <v>56</v>
      </c>
      <c r="F12" s="70"/>
      <c r="G12" s="106" t="s">
        <v>65</v>
      </c>
      <c r="H12" s="107"/>
    </row>
    <row r="13" spans="1:8" ht="39.950000000000003" customHeight="1" x14ac:dyDescent="0.15">
      <c r="B13" s="5" t="s">
        <v>27</v>
      </c>
      <c r="C13" s="10"/>
      <c r="D13" s="58" t="str">
        <f>IFERROR(D16/D14,"0")</f>
        <v>0</v>
      </c>
      <c r="E13" s="43" t="s">
        <v>56</v>
      </c>
      <c r="F13" s="70"/>
      <c r="G13" s="106" t="s">
        <v>130</v>
      </c>
      <c r="H13" s="107"/>
    </row>
    <row r="14" spans="1:8" ht="39.950000000000003" customHeight="1" x14ac:dyDescent="0.15">
      <c r="B14" s="5" t="s">
        <v>30</v>
      </c>
      <c r="C14" s="10"/>
      <c r="D14" s="64" t="s">
        <v>151</v>
      </c>
      <c r="E14" s="43" t="s">
        <v>57</v>
      </c>
      <c r="F14" s="70"/>
      <c r="G14" s="130" t="s">
        <v>131</v>
      </c>
      <c r="H14" s="131"/>
    </row>
    <row r="15" spans="1:8" ht="16.5" customHeight="1" x14ac:dyDescent="0.15">
      <c r="B15" s="5" t="s">
        <v>33</v>
      </c>
      <c r="C15" s="10"/>
      <c r="D15" s="64"/>
      <c r="E15" s="35" t="s">
        <v>58</v>
      </c>
      <c r="F15" s="70"/>
      <c r="G15" s="106" t="s">
        <v>66</v>
      </c>
      <c r="H15" s="107"/>
    </row>
    <row r="16" spans="1:8" ht="16.5" customHeight="1" x14ac:dyDescent="0.15">
      <c r="B16" s="5" t="s">
        <v>36</v>
      </c>
      <c r="C16" s="29"/>
      <c r="D16" s="57">
        <f>IFERROR(SUM(D17:D20),"0")</f>
        <v>0</v>
      </c>
      <c r="E16" s="33" t="s">
        <v>60</v>
      </c>
      <c r="F16" s="70"/>
      <c r="G16" s="106" t="s">
        <v>84</v>
      </c>
      <c r="H16" s="107"/>
    </row>
    <row r="17" spans="1:8" ht="39.950000000000003" customHeight="1" x14ac:dyDescent="0.15">
      <c r="B17" s="14" t="s">
        <v>9</v>
      </c>
      <c r="C17" s="18" t="s">
        <v>41</v>
      </c>
      <c r="D17" s="65"/>
      <c r="E17" s="33" t="s">
        <v>60</v>
      </c>
      <c r="F17" s="80"/>
      <c r="G17" s="136" t="s">
        <v>67</v>
      </c>
      <c r="H17" s="137"/>
    </row>
    <row r="18" spans="1:8" ht="39.950000000000003" customHeight="1" x14ac:dyDescent="0.15">
      <c r="B18" s="14"/>
      <c r="C18" s="19" t="s">
        <v>44</v>
      </c>
      <c r="D18" s="66"/>
      <c r="E18" s="42" t="s">
        <v>60</v>
      </c>
      <c r="F18" s="85"/>
      <c r="G18" s="138" t="s">
        <v>85</v>
      </c>
      <c r="H18" s="139"/>
    </row>
    <row r="19" spans="1:8" ht="16.5" customHeight="1" x14ac:dyDescent="0.15">
      <c r="B19" s="14"/>
      <c r="C19" s="20" t="s">
        <v>47</v>
      </c>
      <c r="D19" s="67"/>
      <c r="E19" s="30" t="s">
        <v>60</v>
      </c>
      <c r="F19" s="81"/>
      <c r="G19" s="132" t="s">
        <v>68</v>
      </c>
      <c r="H19" s="133"/>
    </row>
    <row r="20" spans="1:8" ht="16.5" customHeight="1" x14ac:dyDescent="0.15">
      <c r="B20" s="14"/>
      <c r="C20" s="20" t="s">
        <v>49</v>
      </c>
      <c r="D20" s="68"/>
      <c r="E20" s="41" t="s">
        <v>60</v>
      </c>
      <c r="F20" s="86"/>
      <c r="G20" s="134" t="s">
        <v>71</v>
      </c>
      <c r="H20" s="135"/>
    </row>
    <row r="21" spans="1:8" ht="16.5" customHeight="1" x14ac:dyDescent="0.15">
      <c r="B21" s="21" t="s">
        <v>39</v>
      </c>
      <c r="C21" s="22"/>
      <c r="D21" s="64"/>
      <c r="E21" s="34" t="s">
        <v>57</v>
      </c>
      <c r="F21" s="70"/>
      <c r="G21" s="106" t="s">
        <v>72</v>
      </c>
      <c r="H21" s="107"/>
    </row>
    <row r="22" spans="1:8" x14ac:dyDescent="0.15">
      <c r="B22" s="7"/>
    </row>
    <row r="23" spans="1:8" x14ac:dyDescent="0.15">
      <c r="A23" s="8" t="s">
        <v>73</v>
      </c>
    </row>
    <row r="24" spans="1:8" ht="45.75" customHeight="1" x14ac:dyDescent="0.15">
      <c r="B24" s="94" t="s">
        <v>76</v>
      </c>
      <c r="C24" s="95"/>
      <c r="D24" s="95"/>
      <c r="E24" s="95"/>
      <c r="F24" s="96"/>
      <c r="G24" s="53" t="s">
        <v>74</v>
      </c>
      <c r="H24" s="52" t="s">
        <v>75</v>
      </c>
    </row>
    <row r="25" spans="1:8" ht="31.5" customHeight="1" x14ac:dyDescent="0.15">
      <c r="B25" s="141" t="s">
        <v>86</v>
      </c>
      <c r="C25" s="142"/>
      <c r="D25" s="142"/>
      <c r="E25" s="142"/>
      <c r="F25" s="51" t="s">
        <v>110</v>
      </c>
      <c r="G25" s="69"/>
      <c r="H25" s="70"/>
    </row>
    <row r="26" spans="1:8" ht="27.75" customHeight="1" x14ac:dyDescent="0.15">
      <c r="B26" s="141" t="s">
        <v>88</v>
      </c>
      <c r="C26" s="142"/>
      <c r="D26" s="142"/>
      <c r="E26" s="142"/>
      <c r="F26" s="51" t="s">
        <v>110</v>
      </c>
      <c r="G26" s="69"/>
      <c r="H26" s="70"/>
    </row>
    <row r="27" spans="1:8" ht="27.75" customHeight="1" x14ac:dyDescent="0.15">
      <c r="B27" s="141" t="s">
        <v>132</v>
      </c>
      <c r="C27" s="142"/>
      <c r="D27" s="142"/>
      <c r="E27" s="142"/>
      <c r="F27" s="51" t="s">
        <v>133</v>
      </c>
      <c r="G27" s="69"/>
      <c r="H27" s="70"/>
    </row>
    <row r="28" spans="1:8" ht="27.75" customHeight="1" x14ac:dyDescent="0.15">
      <c r="B28" s="141" t="s">
        <v>134</v>
      </c>
      <c r="C28" s="142"/>
      <c r="D28" s="142"/>
      <c r="E28" s="142"/>
      <c r="F28" s="51" t="s">
        <v>133</v>
      </c>
      <c r="G28" s="69"/>
      <c r="H28" s="70"/>
    </row>
    <row r="29" spans="1:8" ht="37.5" customHeight="1" x14ac:dyDescent="0.15">
      <c r="B29" s="141" t="s">
        <v>135</v>
      </c>
      <c r="C29" s="142"/>
      <c r="D29" s="142"/>
      <c r="E29" s="142"/>
      <c r="F29" s="51" t="s">
        <v>133</v>
      </c>
      <c r="G29" s="69"/>
      <c r="H29" s="70"/>
    </row>
    <row r="30" spans="1:8" ht="27.75" customHeight="1" x14ac:dyDescent="0.15">
      <c r="B30" s="141" t="s">
        <v>136</v>
      </c>
      <c r="C30" s="142"/>
      <c r="D30" s="142"/>
      <c r="E30" s="142"/>
      <c r="F30" s="51" t="s">
        <v>133</v>
      </c>
      <c r="G30" s="69"/>
      <c r="H30" s="70"/>
    </row>
    <row r="31" spans="1:8" ht="27.75" customHeight="1" x14ac:dyDescent="0.15">
      <c r="B31" s="141" t="s">
        <v>137</v>
      </c>
      <c r="C31" s="142"/>
      <c r="D31" s="142"/>
      <c r="E31" s="142"/>
      <c r="F31" s="51" t="s">
        <v>133</v>
      </c>
      <c r="G31" s="69"/>
      <c r="H31" s="70"/>
    </row>
    <row r="32" spans="1:8" ht="16.5" x14ac:dyDescent="0.15">
      <c r="B32" s="6" t="s">
        <v>138</v>
      </c>
      <c r="C32" s="6"/>
    </row>
    <row r="33" spans="2:3" x14ac:dyDescent="0.15">
      <c r="B33" s="6" t="s">
        <v>139</v>
      </c>
    </row>
    <row r="34" spans="2:3" ht="16.5" x14ac:dyDescent="0.15">
      <c r="B34" s="6"/>
      <c r="C34" s="6"/>
    </row>
    <row r="35" spans="2:3" x14ac:dyDescent="0.15">
      <c r="B35" s="6"/>
    </row>
    <row r="37" spans="2:3" x14ac:dyDescent="0.15">
      <c r="C37" s="11"/>
    </row>
    <row r="38" spans="2:3" x14ac:dyDescent="0.15">
      <c r="C38" s="11"/>
    </row>
  </sheetData>
  <sheetProtection algorithmName="SHA-512" hashValue="CmBn2UlZl+vXGVs4GyjlelKMu1LHpZ9+Z8qWi0Hj86jK500LoLBxLPuXf00FocltSEu7N8liQjSnlMOEb/NTtw==" saltValue="KRHgPFPxkijvVEL4+QFAvg==" spinCount="100000" sheet="1" objects="1" scenarios="1"/>
  <mergeCells count="24">
    <mergeCell ref="B24:F24"/>
    <mergeCell ref="B31:E31"/>
    <mergeCell ref="B27:E27"/>
    <mergeCell ref="B28:E28"/>
    <mergeCell ref="B29:E29"/>
    <mergeCell ref="B30:E30"/>
    <mergeCell ref="B25:E25"/>
    <mergeCell ref="B26:E26"/>
    <mergeCell ref="A1:H1"/>
    <mergeCell ref="B8:C8"/>
    <mergeCell ref="G19:H19"/>
    <mergeCell ref="G20:H20"/>
    <mergeCell ref="G14:H14"/>
    <mergeCell ref="G17:H17"/>
    <mergeCell ref="G18:H18"/>
    <mergeCell ref="G9:H9"/>
    <mergeCell ref="G11:H11"/>
    <mergeCell ref="G10:H10"/>
    <mergeCell ref="G15:H15"/>
    <mergeCell ref="G21:H21"/>
    <mergeCell ref="G8:H8"/>
    <mergeCell ref="G16:H16"/>
    <mergeCell ref="G12:H12"/>
    <mergeCell ref="G13:H13"/>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チェック ">
                <anchor moveWithCells="1">
                  <from>
                    <xdr:col>6</xdr:col>
                    <xdr:colOff>1304925</xdr:colOff>
                    <xdr:row>25</xdr:row>
                    <xdr:rowOff>323850</xdr:rowOff>
                  </from>
                  <to>
                    <xdr:col>6</xdr:col>
                    <xdr:colOff>2133600</xdr:colOff>
                    <xdr:row>27</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ltText="チェック ">
                <anchor moveWithCells="1">
                  <from>
                    <xdr:col>6</xdr:col>
                    <xdr:colOff>1304925</xdr:colOff>
                    <xdr:row>28</xdr:row>
                    <xdr:rowOff>457200</xdr:rowOff>
                  </from>
                  <to>
                    <xdr:col>6</xdr:col>
                    <xdr:colOff>2133600</xdr:colOff>
                    <xdr:row>30</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ltText="チェック ">
                <anchor moveWithCells="1">
                  <from>
                    <xdr:col>6</xdr:col>
                    <xdr:colOff>1304925</xdr:colOff>
                    <xdr:row>29</xdr:row>
                    <xdr:rowOff>333375</xdr:rowOff>
                  </from>
                  <to>
                    <xdr:col>6</xdr:col>
                    <xdr:colOff>2133600</xdr:colOff>
                    <xdr:row>31</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ltText="チェック ">
                <anchor moveWithCells="1">
                  <from>
                    <xdr:col>6</xdr:col>
                    <xdr:colOff>1304925</xdr:colOff>
                    <xdr:row>28</xdr:row>
                    <xdr:rowOff>47625</xdr:rowOff>
                  </from>
                  <to>
                    <xdr:col>6</xdr:col>
                    <xdr:colOff>2133600</xdr:colOff>
                    <xdr:row>28</xdr:row>
                    <xdr:rowOff>457200</xdr:rowOff>
                  </to>
                </anchor>
              </controlPr>
            </control>
          </mc:Choice>
        </mc:AlternateContent>
        <mc:AlternateContent xmlns:mc="http://schemas.openxmlformats.org/markup-compatibility/2006">
          <mc:Choice Requires="x14">
            <control shapeId="11269" r:id="rId8" name="Check Box 5">
              <controlPr defaultSize="0" autoFill="0" autoLine="0" autoPict="0" altText="チェック ">
                <anchor moveWithCells="1">
                  <from>
                    <xdr:col>6</xdr:col>
                    <xdr:colOff>1304925</xdr:colOff>
                    <xdr:row>26</xdr:row>
                    <xdr:rowOff>333375</xdr:rowOff>
                  </from>
                  <to>
                    <xdr:col>6</xdr:col>
                    <xdr:colOff>2133600</xdr:colOff>
                    <xdr:row>28</xdr:row>
                    <xdr:rowOff>38100</xdr:rowOff>
                  </to>
                </anchor>
              </controlPr>
            </control>
          </mc:Choice>
        </mc:AlternateContent>
        <mc:AlternateContent xmlns:mc="http://schemas.openxmlformats.org/markup-compatibility/2006">
          <mc:Choice Requires="x14">
            <control shapeId="11270" r:id="rId9" name="Check Box 6">
              <controlPr defaultSize="0" autoFill="0" autoLine="0" autoPict="0" altText="チェック ">
                <anchor moveWithCells="1">
                  <from>
                    <xdr:col>6</xdr:col>
                    <xdr:colOff>1304925</xdr:colOff>
                    <xdr:row>23</xdr:row>
                    <xdr:rowOff>552450</xdr:rowOff>
                  </from>
                  <to>
                    <xdr:col>6</xdr:col>
                    <xdr:colOff>2133600</xdr:colOff>
                    <xdr:row>24</xdr:row>
                    <xdr:rowOff>390525</xdr:rowOff>
                  </to>
                </anchor>
              </controlPr>
            </control>
          </mc:Choice>
        </mc:AlternateContent>
        <mc:AlternateContent xmlns:mc="http://schemas.openxmlformats.org/markup-compatibility/2006">
          <mc:Choice Requires="x14">
            <control shapeId="11271" r:id="rId10" name="Check Box 7">
              <controlPr defaultSize="0" autoFill="0" autoLine="0" autoPict="0" altText="チェック ">
                <anchor moveWithCells="1">
                  <from>
                    <xdr:col>6</xdr:col>
                    <xdr:colOff>1304925</xdr:colOff>
                    <xdr:row>24</xdr:row>
                    <xdr:rowOff>333375</xdr:rowOff>
                  </from>
                  <to>
                    <xdr:col>6</xdr:col>
                    <xdr:colOff>2133600</xdr:colOff>
                    <xdr:row>25</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showGridLines="0" zoomScale="55" zoomScaleNormal="55"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97" t="s">
        <v>146</v>
      </c>
      <c r="B1" s="97"/>
      <c r="C1" s="97"/>
      <c r="D1" s="97"/>
      <c r="E1" s="97"/>
      <c r="F1" s="97"/>
      <c r="G1" s="97"/>
      <c r="H1" s="97"/>
    </row>
    <row r="2" spans="1:8" ht="16.5" x14ac:dyDescent="0.15">
      <c r="A2" s="8" t="s">
        <v>153</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15</v>
      </c>
      <c r="C9" s="16"/>
      <c r="D9" s="61"/>
      <c r="E9" s="17" t="s">
        <v>50</v>
      </c>
      <c r="F9" s="70"/>
      <c r="G9" s="91" t="s">
        <v>61</v>
      </c>
      <c r="H9" s="91"/>
    </row>
    <row r="10" spans="1:8" ht="39.950000000000003" customHeight="1" x14ac:dyDescent="0.15">
      <c r="B10" s="15" t="s">
        <v>17</v>
      </c>
      <c r="C10" s="10"/>
      <c r="D10" s="61"/>
      <c r="E10" s="17" t="s">
        <v>52</v>
      </c>
      <c r="F10" s="70"/>
      <c r="G10" s="91" t="s">
        <v>77</v>
      </c>
      <c r="H10" s="91"/>
    </row>
    <row r="11" spans="1:8" ht="16.5" x14ac:dyDescent="0.15">
      <c r="B11" s="15" t="s">
        <v>79</v>
      </c>
      <c r="C11" s="1"/>
      <c r="D11" s="61"/>
      <c r="E11" s="17" t="s">
        <v>53</v>
      </c>
      <c r="F11" s="70"/>
      <c r="G11" s="91" t="s">
        <v>78</v>
      </c>
      <c r="H11" s="91"/>
    </row>
    <row r="12" spans="1:8" ht="73.5" customHeight="1" x14ac:dyDescent="0.15">
      <c r="B12" s="15" t="s">
        <v>18</v>
      </c>
      <c r="C12" s="10"/>
      <c r="D12" s="61"/>
      <c r="E12" s="17" t="s">
        <v>54</v>
      </c>
      <c r="F12" s="70"/>
      <c r="G12" s="91" t="s">
        <v>81</v>
      </c>
      <c r="H12" s="91"/>
    </row>
    <row r="13" spans="1:8" ht="16.5" x14ac:dyDescent="0.15">
      <c r="B13" s="15" t="s">
        <v>19</v>
      </c>
      <c r="C13" s="1"/>
      <c r="D13" s="63"/>
      <c r="E13" s="17" t="s">
        <v>56</v>
      </c>
      <c r="F13" s="70"/>
      <c r="G13" s="91" t="s">
        <v>64</v>
      </c>
      <c r="H13" s="91"/>
    </row>
    <row r="14" spans="1:8" ht="16.5" x14ac:dyDescent="0.15">
      <c r="B14" s="15" t="s">
        <v>22</v>
      </c>
      <c r="C14" s="10"/>
      <c r="D14" s="63"/>
      <c r="E14" s="17" t="s">
        <v>56</v>
      </c>
      <c r="F14" s="70"/>
      <c r="G14" s="91" t="s">
        <v>65</v>
      </c>
      <c r="H14" s="91"/>
    </row>
    <row r="15" spans="1:8" ht="16.5" x14ac:dyDescent="0.15">
      <c r="B15" s="15" t="s">
        <v>25</v>
      </c>
      <c r="C15" s="10"/>
      <c r="D15" s="57">
        <f>IFERROR((D13-D14),"0")</f>
        <v>0</v>
      </c>
      <c r="E15" s="17" t="s">
        <v>56</v>
      </c>
      <c r="F15" s="70"/>
      <c r="G15" s="91" t="s">
        <v>82</v>
      </c>
      <c r="H15" s="91"/>
    </row>
    <row r="16" spans="1:8" ht="39.950000000000003" customHeight="1" x14ac:dyDescent="0.15">
      <c r="B16" s="15" t="s">
        <v>28</v>
      </c>
      <c r="C16" s="10"/>
      <c r="D16" s="58" t="str">
        <f>IFERROR(D18/D17,"0")</f>
        <v>0</v>
      </c>
      <c r="E16" s="17" t="s">
        <v>57</v>
      </c>
      <c r="F16" s="70"/>
      <c r="G16" s="91" t="s">
        <v>83</v>
      </c>
      <c r="H16" s="91"/>
    </row>
    <row r="17" spans="1:8" ht="16.5" x14ac:dyDescent="0.15">
      <c r="B17" s="15" t="s">
        <v>31</v>
      </c>
      <c r="C17" s="10"/>
      <c r="D17" s="71"/>
      <c r="E17" s="17" t="s">
        <v>58</v>
      </c>
      <c r="F17" s="70"/>
      <c r="G17" s="91" t="s">
        <v>66</v>
      </c>
      <c r="H17" s="91"/>
    </row>
    <row r="18" spans="1:8" ht="16.5" customHeight="1" x14ac:dyDescent="0.15">
      <c r="B18" s="15" t="s">
        <v>34</v>
      </c>
      <c r="C18" s="5"/>
      <c r="D18" s="57">
        <f>SUM(D19:D22)</f>
        <v>0</v>
      </c>
      <c r="E18" s="17" t="s">
        <v>59</v>
      </c>
      <c r="F18" s="70"/>
      <c r="G18" s="91" t="s">
        <v>84</v>
      </c>
      <c r="H18" s="91"/>
    </row>
    <row r="19" spans="1:8" ht="39.950000000000003" customHeight="1" x14ac:dyDescent="0.15">
      <c r="B19" s="14" t="s">
        <v>6</v>
      </c>
      <c r="C19" s="18" t="s">
        <v>13</v>
      </c>
      <c r="D19" s="65"/>
      <c r="E19" s="18" t="s">
        <v>59</v>
      </c>
      <c r="F19" s="80"/>
      <c r="G19" s="100" t="s">
        <v>67</v>
      </c>
      <c r="H19" s="100"/>
    </row>
    <row r="20" spans="1:8" ht="39.950000000000003" customHeight="1" x14ac:dyDescent="0.15">
      <c r="B20" s="14"/>
      <c r="C20" s="19" t="s">
        <v>42</v>
      </c>
      <c r="D20" s="67"/>
      <c r="E20" s="19" t="s">
        <v>59</v>
      </c>
      <c r="F20" s="81"/>
      <c r="G20" s="98" t="s">
        <v>85</v>
      </c>
      <c r="H20" s="98"/>
    </row>
    <row r="21" spans="1:8" ht="16.5" x14ac:dyDescent="0.15">
      <c r="B21" s="14"/>
      <c r="C21" s="20" t="s">
        <v>45</v>
      </c>
      <c r="D21" s="68"/>
      <c r="E21" s="20" t="s">
        <v>59</v>
      </c>
      <c r="F21" s="81"/>
      <c r="G21" s="98" t="s">
        <v>68</v>
      </c>
      <c r="H21" s="98"/>
    </row>
    <row r="22" spans="1:8" ht="16.5" x14ac:dyDescent="0.15">
      <c r="B22" s="14"/>
      <c r="C22" s="20" t="s">
        <v>14</v>
      </c>
      <c r="D22" s="72"/>
      <c r="E22" s="20" t="s">
        <v>59</v>
      </c>
      <c r="F22" s="82"/>
      <c r="G22" s="99" t="s">
        <v>69</v>
      </c>
      <c r="H22" s="99"/>
    </row>
    <row r="23" spans="1:8" ht="16.5" x14ac:dyDescent="0.15">
      <c r="B23" s="21" t="s">
        <v>37</v>
      </c>
      <c r="C23" s="22"/>
      <c r="D23" s="73"/>
      <c r="E23" s="12" t="s">
        <v>57</v>
      </c>
      <c r="F23" s="70"/>
      <c r="G23" s="91" t="s">
        <v>72</v>
      </c>
      <c r="H23" s="91"/>
    </row>
    <row r="24" spans="1:8" x14ac:dyDescent="0.15">
      <c r="B24" s="7"/>
    </row>
    <row r="25" spans="1:8" x14ac:dyDescent="0.15">
      <c r="A25" s="8" t="s">
        <v>73</v>
      </c>
    </row>
    <row r="26" spans="1:8" ht="39.950000000000003" customHeight="1" x14ac:dyDescent="0.15">
      <c r="B26" s="94" t="s">
        <v>76</v>
      </c>
      <c r="C26" s="95"/>
      <c r="D26" s="95"/>
      <c r="E26" s="95"/>
      <c r="F26" s="96"/>
      <c r="G26" s="52" t="s">
        <v>74</v>
      </c>
      <c r="H26" s="52" t="s">
        <v>75</v>
      </c>
    </row>
    <row r="27" spans="1:8" ht="37.5" customHeight="1" x14ac:dyDescent="0.15">
      <c r="B27" s="89" t="s">
        <v>86</v>
      </c>
      <c r="C27" s="90"/>
      <c r="D27" s="90"/>
      <c r="E27" s="90"/>
      <c r="F27" s="51" t="s">
        <v>87</v>
      </c>
      <c r="G27" s="74"/>
      <c r="H27" s="75"/>
    </row>
    <row r="28" spans="1:8" ht="37.5" customHeight="1" x14ac:dyDescent="0.15">
      <c r="B28" s="89" t="s">
        <v>88</v>
      </c>
      <c r="C28" s="90"/>
      <c r="D28" s="90"/>
      <c r="E28" s="90"/>
      <c r="F28" s="51" t="s">
        <v>87</v>
      </c>
      <c r="G28" s="74"/>
      <c r="H28" s="75"/>
    </row>
    <row r="29" spans="1:8" ht="37.5" customHeight="1" x14ac:dyDescent="0.15">
      <c r="B29" s="89" t="s">
        <v>95</v>
      </c>
      <c r="C29" s="90"/>
      <c r="D29" s="90"/>
      <c r="E29" s="90"/>
      <c r="F29" s="51" t="s">
        <v>96</v>
      </c>
      <c r="G29" s="74"/>
      <c r="H29" s="75"/>
    </row>
    <row r="30" spans="1:8" ht="37.5" customHeight="1" x14ac:dyDescent="0.15">
      <c r="B30" s="89" t="s">
        <v>97</v>
      </c>
      <c r="C30" s="90"/>
      <c r="D30" s="90"/>
      <c r="E30" s="90"/>
      <c r="F30" s="51" t="s">
        <v>96</v>
      </c>
      <c r="G30" s="74"/>
      <c r="H30" s="75"/>
    </row>
    <row r="31" spans="1:8" ht="37.5" customHeight="1" x14ac:dyDescent="0.15">
      <c r="B31" s="89" t="s">
        <v>98</v>
      </c>
      <c r="C31" s="90"/>
      <c r="D31" s="90"/>
      <c r="E31" s="90"/>
      <c r="F31" s="51" t="s">
        <v>96</v>
      </c>
      <c r="G31" s="74"/>
      <c r="H31" s="75"/>
    </row>
    <row r="32" spans="1:8" ht="16.5" x14ac:dyDescent="0.15">
      <c r="B32" s="6"/>
      <c r="C32" s="6"/>
    </row>
    <row r="33" spans="2:3" x14ac:dyDescent="0.15">
      <c r="B33" s="6"/>
    </row>
    <row r="37" spans="2:3" x14ac:dyDescent="0.15">
      <c r="C37" s="11"/>
    </row>
    <row r="38" spans="2:3" x14ac:dyDescent="0.15">
      <c r="C38" s="11"/>
    </row>
  </sheetData>
  <sheetProtection algorithmName="SHA-512" hashValue="WrAVijdAltACxTcIuJTiCcblPv2M6uYDVenYG6hAyliKmNXdV1PbDRs4sCSk93hVVHpT33WONY53ryGfEWNsyA==" saltValue="V1rZIuG00ldJY5rO2MvdgA==" spinCount="100000" sheet="1" objects="1" scenarios="1"/>
  <mergeCells count="24">
    <mergeCell ref="A1:H1"/>
    <mergeCell ref="G23:H23"/>
    <mergeCell ref="G20:H20"/>
    <mergeCell ref="G21:H21"/>
    <mergeCell ref="G22:H22"/>
    <mergeCell ref="G8:H8"/>
    <mergeCell ref="G17:H17"/>
    <mergeCell ref="G14:H14"/>
    <mergeCell ref="G15:H15"/>
    <mergeCell ref="G16:H16"/>
    <mergeCell ref="G18:H18"/>
    <mergeCell ref="G19:H19"/>
    <mergeCell ref="G9:H9"/>
    <mergeCell ref="G10:H10"/>
    <mergeCell ref="B31:E31"/>
    <mergeCell ref="G11:H11"/>
    <mergeCell ref="B8:C8"/>
    <mergeCell ref="B29:E29"/>
    <mergeCell ref="B30:E30"/>
    <mergeCell ref="G12:H12"/>
    <mergeCell ref="G13:H13"/>
    <mergeCell ref="B26:F26"/>
    <mergeCell ref="B28:E28"/>
    <mergeCell ref="B27:E27"/>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チェック ">
                <anchor moveWithCells="1">
                  <from>
                    <xdr:col>6</xdr:col>
                    <xdr:colOff>1314450</xdr:colOff>
                    <xdr:row>28</xdr:row>
                    <xdr:rowOff>38100</xdr:rowOff>
                  </from>
                  <to>
                    <xdr:col>6</xdr:col>
                    <xdr:colOff>2143125</xdr:colOff>
                    <xdr:row>28</xdr:row>
                    <xdr:rowOff>457200</xdr:rowOff>
                  </to>
                </anchor>
              </controlPr>
            </control>
          </mc:Choice>
        </mc:AlternateContent>
        <mc:AlternateContent xmlns:mc="http://schemas.openxmlformats.org/markup-compatibility/2006">
          <mc:Choice Requires="x14">
            <control shapeId="1026" r:id="rId5" name="Check Box 2">
              <controlPr defaultSize="0" autoFill="0" autoLine="0" autoPict="0" altText="チェック ">
                <anchor moveWithCells="1">
                  <from>
                    <xdr:col>6</xdr:col>
                    <xdr:colOff>1304925</xdr:colOff>
                    <xdr:row>29</xdr:row>
                    <xdr:rowOff>38100</xdr:rowOff>
                  </from>
                  <to>
                    <xdr:col>6</xdr:col>
                    <xdr:colOff>2133600</xdr:colOff>
                    <xdr:row>29</xdr:row>
                    <xdr:rowOff>447675</xdr:rowOff>
                  </to>
                </anchor>
              </controlPr>
            </control>
          </mc:Choice>
        </mc:AlternateContent>
        <mc:AlternateContent xmlns:mc="http://schemas.openxmlformats.org/markup-compatibility/2006">
          <mc:Choice Requires="x14">
            <control shapeId="1027" r:id="rId6" name="Check Box 3">
              <controlPr defaultSize="0" autoFill="0" autoLine="0" autoPict="0" altText="チェック ">
                <anchor moveWithCells="1">
                  <from>
                    <xdr:col>6</xdr:col>
                    <xdr:colOff>1304925</xdr:colOff>
                    <xdr:row>30</xdr:row>
                    <xdr:rowOff>47625</xdr:rowOff>
                  </from>
                  <to>
                    <xdr:col>6</xdr:col>
                    <xdr:colOff>2133600</xdr:colOff>
                    <xdr:row>30</xdr:row>
                    <xdr:rowOff>447675</xdr:rowOff>
                  </to>
                </anchor>
              </controlPr>
            </control>
          </mc:Choice>
        </mc:AlternateContent>
        <mc:AlternateContent xmlns:mc="http://schemas.openxmlformats.org/markup-compatibility/2006">
          <mc:Choice Requires="x14">
            <control shapeId="1028" r:id="rId7" name="Check Box 4">
              <controlPr defaultSize="0" autoFill="0" autoLine="0" autoPict="0" altText="チェック ">
                <anchor moveWithCells="1">
                  <from>
                    <xdr:col>6</xdr:col>
                    <xdr:colOff>1314450</xdr:colOff>
                    <xdr:row>27</xdr:row>
                    <xdr:rowOff>38100</xdr:rowOff>
                  </from>
                  <to>
                    <xdr:col>6</xdr:col>
                    <xdr:colOff>2152650</xdr:colOff>
                    <xdr:row>27</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ltText="チェック ">
                <anchor moveWithCells="1">
                  <from>
                    <xdr:col>6</xdr:col>
                    <xdr:colOff>1314450</xdr:colOff>
                    <xdr:row>26</xdr:row>
                    <xdr:rowOff>38100</xdr:rowOff>
                  </from>
                  <to>
                    <xdr:col>6</xdr:col>
                    <xdr:colOff>2152650</xdr:colOff>
                    <xdr:row>26</xdr:row>
                    <xdr:rowOff>466725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9"/>
  <sheetViews>
    <sheetView showGridLines="0" zoomScale="55" zoomScaleNormal="55"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6.75" customHeight="1" x14ac:dyDescent="0.15">
      <c r="A1" s="101" t="s">
        <v>145</v>
      </c>
      <c r="B1" s="101"/>
      <c r="C1" s="101"/>
      <c r="D1" s="101"/>
      <c r="E1" s="101"/>
      <c r="F1" s="101"/>
      <c r="G1" s="101"/>
      <c r="H1" s="101"/>
    </row>
    <row r="2" spans="1:8" ht="16.5" x14ac:dyDescent="0.15">
      <c r="A2" s="8" t="s">
        <v>153</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15</v>
      </c>
      <c r="C9" s="16"/>
      <c r="D9" s="61"/>
      <c r="E9" s="36" t="s">
        <v>50</v>
      </c>
      <c r="F9" s="70"/>
      <c r="G9" s="91" t="s">
        <v>61</v>
      </c>
      <c r="H9" s="91"/>
    </row>
    <row r="10" spans="1:8" ht="39.950000000000003" customHeight="1" x14ac:dyDescent="0.15">
      <c r="B10" s="15" t="s">
        <v>17</v>
      </c>
      <c r="C10" s="10"/>
      <c r="D10" s="61"/>
      <c r="E10" s="31" t="s">
        <v>52</v>
      </c>
      <c r="F10" s="70"/>
      <c r="G10" s="108" t="s">
        <v>77</v>
      </c>
      <c r="H10" s="109"/>
    </row>
    <row r="11" spans="1:8" ht="16.5" customHeight="1" x14ac:dyDescent="0.15">
      <c r="B11" s="15" t="s">
        <v>79</v>
      </c>
      <c r="C11" s="1"/>
      <c r="D11" s="61"/>
      <c r="E11" s="31" t="s">
        <v>53</v>
      </c>
      <c r="F11" s="70"/>
      <c r="G11" s="104" t="s">
        <v>78</v>
      </c>
      <c r="H11" s="105"/>
    </row>
    <row r="12" spans="1:8" ht="74.25" customHeight="1" x14ac:dyDescent="0.15">
      <c r="B12" s="15" t="s">
        <v>18</v>
      </c>
      <c r="C12" s="10"/>
      <c r="D12" s="61"/>
      <c r="E12" s="31" t="s">
        <v>54</v>
      </c>
      <c r="F12" s="70"/>
      <c r="G12" s="108" t="s">
        <v>81</v>
      </c>
      <c r="H12" s="109"/>
    </row>
    <row r="13" spans="1:8" ht="16.5" customHeight="1" x14ac:dyDescent="0.15">
      <c r="B13" s="15" t="s">
        <v>19</v>
      </c>
      <c r="C13" s="1"/>
      <c r="D13" s="63"/>
      <c r="E13" s="32" t="s">
        <v>56</v>
      </c>
      <c r="F13" s="70"/>
      <c r="G13" s="106" t="s">
        <v>64</v>
      </c>
      <c r="H13" s="107"/>
    </row>
    <row r="14" spans="1:8" ht="16.5" customHeight="1" x14ac:dyDescent="0.15">
      <c r="B14" s="15" t="s">
        <v>22</v>
      </c>
      <c r="C14" s="10"/>
      <c r="D14" s="63"/>
      <c r="E14" s="32" t="s">
        <v>56</v>
      </c>
      <c r="F14" s="70"/>
      <c r="G14" s="106" t="s">
        <v>65</v>
      </c>
      <c r="H14" s="107"/>
    </row>
    <row r="15" spans="1:8" ht="16.5" customHeight="1" x14ac:dyDescent="0.15">
      <c r="B15" s="15" t="s">
        <v>25</v>
      </c>
      <c r="C15" s="10"/>
      <c r="D15" s="57">
        <f>IFERROR((D13-D14),"0")</f>
        <v>0</v>
      </c>
      <c r="E15" s="31" t="s">
        <v>56</v>
      </c>
      <c r="F15" s="70"/>
      <c r="G15" s="104" t="s">
        <v>82</v>
      </c>
      <c r="H15" s="105"/>
    </row>
    <row r="16" spans="1:8" ht="39.950000000000003" customHeight="1" x14ac:dyDescent="0.15">
      <c r="B16" s="15" t="s">
        <v>28</v>
      </c>
      <c r="C16" s="10"/>
      <c r="D16" s="58" t="str">
        <f>IFERROR(D18/D17,"0")</f>
        <v>0</v>
      </c>
      <c r="E16" s="31" t="s">
        <v>57</v>
      </c>
      <c r="F16" s="70"/>
      <c r="G16" s="108" t="s">
        <v>83</v>
      </c>
      <c r="H16" s="109"/>
    </row>
    <row r="17" spans="1:8" ht="16.5" customHeight="1" x14ac:dyDescent="0.15">
      <c r="B17" s="15" t="s">
        <v>31</v>
      </c>
      <c r="C17" s="10"/>
      <c r="D17" s="71"/>
      <c r="E17" s="35" t="s">
        <v>58</v>
      </c>
      <c r="F17" s="70"/>
      <c r="G17" s="104" t="s">
        <v>66</v>
      </c>
      <c r="H17" s="105"/>
    </row>
    <row r="18" spans="1:8" ht="39.950000000000003" customHeight="1" x14ac:dyDescent="0.15">
      <c r="B18" s="102" t="s">
        <v>34</v>
      </c>
      <c r="C18" s="103" t="s">
        <v>34</v>
      </c>
      <c r="D18" s="57">
        <f>IFERROR(SUM(D19:D22),"0")</f>
        <v>0</v>
      </c>
      <c r="E18" s="33" t="s">
        <v>59</v>
      </c>
      <c r="F18" s="70"/>
      <c r="G18" s="104" t="s">
        <v>84</v>
      </c>
      <c r="H18" s="105"/>
    </row>
    <row r="19" spans="1:8" ht="39.950000000000003" customHeight="1" x14ac:dyDescent="0.15">
      <c r="B19" s="14" t="s">
        <v>9</v>
      </c>
      <c r="C19" s="18" t="s">
        <v>13</v>
      </c>
      <c r="D19" s="65"/>
      <c r="E19" s="33" t="s">
        <v>59</v>
      </c>
      <c r="F19" s="80"/>
      <c r="G19" s="116" t="s">
        <v>67</v>
      </c>
      <c r="H19" s="117"/>
    </row>
    <row r="20" spans="1:8" ht="39.950000000000003" customHeight="1" x14ac:dyDescent="0.15">
      <c r="B20" s="14"/>
      <c r="C20" s="19" t="s">
        <v>42</v>
      </c>
      <c r="D20" s="67"/>
      <c r="E20" s="30" t="s">
        <v>59</v>
      </c>
      <c r="F20" s="81"/>
      <c r="G20" s="110" t="s">
        <v>85</v>
      </c>
      <c r="H20" s="111"/>
    </row>
    <row r="21" spans="1:8" ht="16.5" customHeight="1" x14ac:dyDescent="0.15">
      <c r="B21" s="14"/>
      <c r="C21" s="20" t="s">
        <v>45</v>
      </c>
      <c r="D21" s="68"/>
      <c r="E21" s="30" t="s">
        <v>59</v>
      </c>
      <c r="F21" s="81"/>
      <c r="G21" s="112" t="s">
        <v>68</v>
      </c>
      <c r="H21" s="113"/>
    </row>
    <row r="22" spans="1:8" ht="16.5" customHeight="1" x14ac:dyDescent="0.15">
      <c r="B22" s="14"/>
      <c r="C22" s="20" t="s">
        <v>14</v>
      </c>
      <c r="D22" s="72"/>
      <c r="E22" s="26" t="s">
        <v>59</v>
      </c>
      <c r="F22" s="82"/>
      <c r="G22" s="114" t="s">
        <v>69</v>
      </c>
      <c r="H22" s="115"/>
    </row>
    <row r="23" spans="1:8" ht="16.5" customHeight="1" x14ac:dyDescent="0.15">
      <c r="B23" s="102" t="s">
        <v>37</v>
      </c>
      <c r="C23" s="103" t="s">
        <v>37</v>
      </c>
      <c r="D23" s="73"/>
      <c r="E23" s="34" t="s">
        <v>57</v>
      </c>
      <c r="F23" s="70"/>
      <c r="G23" s="106" t="s">
        <v>72</v>
      </c>
      <c r="H23" s="107"/>
    </row>
    <row r="24" spans="1:8" x14ac:dyDescent="0.15">
      <c r="B24" s="7"/>
    </row>
    <row r="25" spans="1:8" x14ac:dyDescent="0.15">
      <c r="A25" s="8" t="s">
        <v>73</v>
      </c>
    </row>
    <row r="26" spans="1:8" ht="39.950000000000003" customHeight="1" x14ac:dyDescent="0.15">
      <c r="B26" s="94" t="s">
        <v>76</v>
      </c>
      <c r="C26" s="95"/>
      <c r="D26" s="95"/>
      <c r="E26" s="95"/>
      <c r="F26" s="96"/>
      <c r="G26" s="52" t="s">
        <v>74</v>
      </c>
      <c r="H26" s="52" t="s">
        <v>75</v>
      </c>
    </row>
    <row r="27" spans="1:8" ht="37.5" customHeight="1" x14ac:dyDescent="0.15">
      <c r="B27" s="89" t="s">
        <v>86</v>
      </c>
      <c r="C27" s="90"/>
      <c r="D27" s="90"/>
      <c r="E27" s="90"/>
      <c r="F27" s="51" t="s">
        <v>87</v>
      </c>
      <c r="G27" s="74"/>
      <c r="H27" s="75"/>
    </row>
    <row r="28" spans="1:8" ht="37.5" customHeight="1" x14ac:dyDescent="0.15">
      <c r="B28" s="89" t="s">
        <v>88</v>
      </c>
      <c r="C28" s="90"/>
      <c r="D28" s="90"/>
      <c r="E28" s="90"/>
      <c r="F28" s="51" t="s">
        <v>87</v>
      </c>
      <c r="G28" s="74"/>
      <c r="H28" s="75"/>
    </row>
    <row r="29" spans="1:8" ht="37.5" customHeight="1" x14ac:dyDescent="0.15">
      <c r="B29" s="89" t="s">
        <v>89</v>
      </c>
      <c r="C29" s="90"/>
      <c r="D29" s="90"/>
      <c r="E29" s="90"/>
      <c r="F29" s="51" t="s">
        <v>90</v>
      </c>
      <c r="G29" s="74"/>
      <c r="H29" s="75"/>
    </row>
    <row r="30" spans="1:8" ht="37.5" customHeight="1" x14ac:dyDescent="0.15">
      <c r="B30" s="89" t="s">
        <v>91</v>
      </c>
      <c r="C30" s="90"/>
      <c r="D30" s="90"/>
      <c r="E30" s="90"/>
      <c r="F30" s="51" t="s">
        <v>92</v>
      </c>
      <c r="G30" s="74"/>
      <c r="H30" s="75"/>
    </row>
    <row r="31" spans="1:8" ht="37.5" customHeight="1" x14ac:dyDescent="0.15">
      <c r="B31" s="89" t="s">
        <v>93</v>
      </c>
      <c r="C31" s="90"/>
      <c r="D31" s="90"/>
      <c r="E31" s="90"/>
      <c r="F31" s="51" t="s">
        <v>92</v>
      </c>
      <c r="G31" s="74"/>
      <c r="H31" s="75"/>
    </row>
    <row r="32" spans="1:8" ht="37.5" customHeight="1" x14ac:dyDescent="0.15">
      <c r="B32" s="89" t="s">
        <v>94</v>
      </c>
      <c r="C32" s="90"/>
      <c r="D32" s="90"/>
      <c r="E32" s="90"/>
      <c r="F32" s="51" t="s">
        <v>92</v>
      </c>
      <c r="G32" s="69"/>
      <c r="H32" s="70"/>
    </row>
    <row r="33" spans="2:3" ht="16.5" x14ac:dyDescent="0.15">
      <c r="B33" s="6"/>
      <c r="C33" s="6"/>
    </row>
    <row r="34" spans="2:3" x14ac:dyDescent="0.15">
      <c r="B34" s="6"/>
    </row>
    <row r="38" spans="2:3" x14ac:dyDescent="0.15">
      <c r="C38" s="11"/>
    </row>
    <row r="39" spans="2:3" x14ac:dyDescent="0.15">
      <c r="C39" s="11"/>
    </row>
  </sheetData>
  <sheetProtection algorithmName="SHA-512" hashValue="kuKZcCCaGwceiMzFjuu7I3Sw497OD/z0RbeOhb9kC6yFlN+l0hFOdJqs7gyQ0NmXx2JQl2wvF859iEISpyh2hA==" saltValue="Z6Vi8frslhhT/jgHj53KdQ==" spinCount="100000" sheet="1" objects="1" scenarios="1"/>
  <mergeCells count="27">
    <mergeCell ref="B31:E31"/>
    <mergeCell ref="B32:E32"/>
    <mergeCell ref="G11:H11"/>
    <mergeCell ref="G12:H12"/>
    <mergeCell ref="G13:H13"/>
    <mergeCell ref="B29:E29"/>
    <mergeCell ref="B30:E30"/>
    <mergeCell ref="G15:H15"/>
    <mergeCell ref="G16:H16"/>
    <mergeCell ref="G23:H23"/>
    <mergeCell ref="G20:H20"/>
    <mergeCell ref="G21:H21"/>
    <mergeCell ref="B26:F26"/>
    <mergeCell ref="G22:H22"/>
    <mergeCell ref="B23:C23"/>
    <mergeCell ref="G19:H19"/>
    <mergeCell ref="B27:E27"/>
    <mergeCell ref="B28:E28"/>
    <mergeCell ref="A1:H1"/>
    <mergeCell ref="B8:C8"/>
    <mergeCell ref="B18:C18"/>
    <mergeCell ref="G8:H8"/>
    <mergeCell ref="G17:H17"/>
    <mergeCell ref="G14:H14"/>
    <mergeCell ref="G18:H18"/>
    <mergeCell ref="G9:H9"/>
    <mergeCell ref="G10:H10"/>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チェック ">
                <anchor moveWithCells="1">
                  <from>
                    <xdr:col>6</xdr:col>
                    <xdr:colOff>1304925</xdr:colOff>
                    <xdr:row>28</xdr:row>
                    <xdr:rowOff>38100</xdr:rowOff>
                  </from>
                  <to>
                    <xdr:col>6</xdr:col>
                    <xdr:colOff>2133600</xdr:colOff>
                    <xdr:row>28</xdr:row>
                    <xdr:rowOff>457200</xdr:rowOff>
                  </to>
                </anchor>
              </controlPr>
            </control>
          </mc:Choice>
        </mc:AlternateContent>
        <mc:AlternateContent xmlns:mc="http://schemas.openxmlformats.org/markup-compatibility/2006">
          <mc:Choice Requires="x14">
            <control shapeId="2050" r:id="rId5" name="Check Box 2">
              <controlPr defaultSize="0" autoFill="0" autoLine="0" autoPict="0" altText="チェック ">
                <anchor moveWithCells="1">
                  <from>
                    <xdr:col>6</xdr:col>
                    <xdr:colOff>1304925</xdr:colOff>
                    <xdr:row>30</xdr:row>
                    <xdr:rowOff>38100</xdr:rowOff>
                  </from>
                  <to>
                    <xdr:col>6</xdr:col>
                    <xdr:colOff>2133600</xdr:colOff>
                    <xdr:row>30</xdr:row>
                    <xdr:rowOff>447675</xdr:rowOff>
                  </to>
                </anchor>
              </controlPr>
            </control>
          </mc:Choice>
        </mc:AlternateContent>
        <mc:AlternateContent xmlns:mc="http://schemas.openxmlformats.org/markup-compatibility/2006">
          <mc:Choice Requires="x14">
            <control shapeId="2051" r:id="rId6" name="Check Box 3">
              <controlPr defaultSize="0" autoFill="0" autoLine="0" autoPict="0" altText="チェック ">
                <anchor moveWithCells="1">
                  <from>
                    <xdr:col>6</xdr:col>
                    <xdr:colOff>1304925</xdr:colOff>
                    <xdr:row>31</xdr:row>
                    <xdr:rowOff>47625</xdr:rowOff>
                  </from>
                  <to>
                    <xdr:col>6</xdr:col>
                    <xdr:colOff>2133600</xdr:colOff>
                    <xdr:row>31</xdr:row>
                    <xdr:rowOff>447675</xdr:rowOff>
                  </to>
                </anchor>
              </controlPr>
            </control>
          </mc:Choice>
        </mc:AlternateContent>
        <mc:AlternateContent xmlns:mc="http://schemas.openxmlformats.org/markup-compatibility/2006">
          <mc:Choice Requires="x14">
            <control shapeId="2052" r:id="rId7" name="Check Box 4">
              <controlPr defaultSize="0" autoFill="0" autoLine="0" autoPict="0" altText="チェック ">
                <anchor moveWithCells="1">
                  <from>
                    <xdr:col>6</xdr:col>
                    <xdr:colOff>1304925</xdr:colOff>
                    <xdr:row>29</xdr:row>
                    <xdr:rowOff>47625</xdr:rowOff>
                  </from>
                  <to>
                    <xdr:col>6</xdr:col>
                    <xdr:colOff>2133600</xdr:colOff>
                    <xdr:row>29</xdr:row>
                    <xdr:rowOff>447675</xdr:rowOff>
                  </to>
                </anchor>
              </controlPr>
            </control>
          </mc:Choice>
        </mc:AlternateContent>
        <mc:AlternateContent xmlns:mc="http://schemas.openxmlformats.org/markup-compatibility/2006">
          <mc:Choice Requires="x14">
            <control shapeId="2053" r:id="rId8" name="Check Box 5">
              <controlPr defaultSize="0" autoFill="0" autoLine="0" autoPict="0" altText="チェック ">
                <anchor moveWithCells="1">
                  <from>
                    <xdr:col>6</xdr:col>
                    <xdr:colOff>1304925</xdr:colOff>
                    <xdr:row>26</xdr:row>
                    <xdr:rowOff>38100</xdr:rowOff>
                  </from>
                  <to>
                    <xdr:col>6</xdr:col>
                    <xdr:colOff>2133600</xdr:colOff>
                    <xdr:row>26</xdr:row>
                    <xdr:rowOff>466725</xdr:rowOff>
                  </to>
                </anchor>
              </controlPr>
            </control>
          </mc:Choice>
        </mc:AlternateContent>
        <mc:AlternateContent xmlns:mc="http://schemas.openxmlformats.org/markup-compatibility/2006">
          <mc:Choice Requires="x14">
            <control shapeId="2054" r:id="rId9" name="Check Box 6">
              <controlPr defaultSize="0" autoFill="0" autoLine="0" autoPict="0" altText="チェック ">
                <anchor moveWithCells="1">
                  <from>
                    <xdr:col>6</xdr:col>
                    <xdr:colOff>1304925</xdr:colOff>
                    <xdr:row>27</xdr:row>
                    <xdr:rowOff>47625</xdr:rowOff>
                  </from>
                  <to>
                    <xdr:col>6</xdr:col>
                    <xdr:colOff>2133600</xdr:colOff>
                    <xdr:row>27</xdr:row>
                    <xdr:rowOff>447675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showGridLines="0" zoomScale="55" zoomScaleNormal="55"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6.75" customHeight="1" x14ac:dyDescent="0.15">
      <c r="A1" s="101" t="s">
        <v>144</v>
      </c>
      <c r="B1" s="101"/>
      <c r="C1" s="101"/>
      <c r="D1" s="101"/>
      <c r="E1" s="101"/>
      <c r="F1" s="101"/>
      <c r="G1" s="101"/>
      <c r="H1" s="101"/>
    </row>
    <row r="2" spans="1:8" ht="16.5" x14ac:dyDescent="0.15">
      <c r="A2" s="8" t="s">
        <v>153</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15</v>
      </c>
      <c r="C9" s="16"/>
      <c r="D9" s="61"/>
      <c r="E9" s="36" t="s">
        <v>50</v>
      </c>
      <c r="F9" s="70"/>
      <c r="G9" s="91" t="s">
        <v>61</v>
      </c>
      <c r="H9" s="91"/>
    </row>
    <row r="10" spans="1:8" ht="39.950000000000003" customHeight="1" x14ac:dyDescent="0.15">
      <c r="B10" s="15" t="s">
        <v>17</v>
      </c>
      <c r="C10" s="10"/>
      <c r="D10" s="61"/>
      <c r="E10" s="31" t="s">
        <v>52</v>
      </c>
      <c r="F10" s="70"/>
      <c r="G10" s="108" t="s">
        <v>77</v>
      </c>
      <c r="H10" s="109"/>
    </row>
    <row r="11" spans="1:8" ht="16.5" customHeight="1" x14ac:dyDescent="0.15">
      <c r="B11" s="15" t="s">
        <v>79</v>
      </c>
      <c r="C11" s="1"/>
      <c r="D11" s="61"/>
      <c r="E11" s="31" t="s">
        <v>53</v>
      </c>
      <c r="F11" s="70"/>
      <c r="G11" s="104" t="s">
        <v>78</v>
      </c>
      <c r="H11" s="105"/>
    </row>
    <row r="12" spans="1:8" ht="74.25" customHeight="1" x14ac:dyDescent="0.15">
      <c r="B12" s="15" t="s">
        <v>18</v>
      </c>
      <c r="C12" s="10"/>
      <c r="D12" s="61"/>
      <c r="E12" s="31" t="s">
        <v>54</v>
      </c>
      <c r="F12" s="70"/>
      <c r="G12" s="108" t="s">
        <v>81</v>
      </c>
      <c r="H12" s="109"/>
    </row>
    <row r="13" spans="1:8" ht="16.5" customHeight="1" x14ac:dyDescent="0.15">
      <c r="B13" s="15" t="s">
        <v>19</v>
      </c>
      <c r="C13" s="1"/>
      <c r="D13" s="63"/>
      <c r="E13" s="32" t="s">
        <v>56</v>
      </c>
      <c r="F13" s="70"/>
      <c r="G13" s="106" t="s">
        <v>64</v>
      </c>
      <c r="H13" s="107"/>
    </row>
    <row r="14" spans="1:8" ht="16.5" customHeight="1" x14ac:dyDescent="0.15">
      <c r="B14" s="15" t="s">
        <v>22</v>
      </c>
      <c r="C14" s="10"/>
      <c r="D14" s="63"/>
      <c r="E14" s="32" t="s">
        <v>56</v>
      </c>
      <c r="F14" s="70"/>
      <c r="G14" s="106" t="s">
        <v>65</v>
      </c>
      <c r="H14" s="107"/>
    </row>
    <row r="15" spans="1:8" ht="16.5" customHeight="1" x14ac:dyDescent="0.15">
      <c r="B15" s="15" t="s">
        <v>25</v>
      </c>
      <c r="C15" s="10"/>
      <c r="D15" s="57">
        <f>IFERROR((D13-D14),"0")</f>
        <v>0</v>
      </c>
      <c r="E15" s="31" t="s">
        <v>56</v>
      </c>
      <c r="F15" s="70"/>
      <c r="G15" s="104" t="s">
        <v>82</v>
      </c>
      <c r="H15" s="105"/>
    </row>
    <row r="16" spans="1:8" ht="39.950000000000003" customHeight="1" x14ac:dyDescent="0.15">
      <c r="B16" s="15" t="s">
        <v>28</v>
      </c>
      <c r="C16" s="10"/>
      <c r="D16" s="58" t="str">
        <f>IFERROR(D18/D17,"0")</f>
        <v>0</v>
      </c>
      <c r="E16" s="31" t="s">
        <v>57</v>
      </c>
      <c r="F16" s="70"/>
      <c r="G16" s="108" t="s">
        <v>83</v>
      </c>
      <c r="H16" s="109"/>
    </row>
    <row r="17" spans="1:8" ht="16.5" customHeight="1" x14ac:dyDescent="0.15">
      <c r="B17" s="15" t="s">
        <v>31</v>
      </c>
      <c r="C17" s="10"/>
      <c r="D17" s="71"/>
      <c r="E17" s="35" t="s">
        <v>58</v>
      </c>
      <c r="F17" s="70"/>
      <c r="G17" s="104" t="s">
        <v>66</v>
      </c>
      <c r="H17" s="105"/>
    </row>
    <row r="18" spans="1:8" ht="39.950000000000003" customHeight="1" x14ac:dyDescent="0.15">
      <c r="B18" s="102" t="s">
        <v>34</v>
      </c>
      <c r="C18" s="103" t="s">
        <v>34</v>
      </c>
      <c r="D18" s="57">
        <f>IFERROR(SUM(D19:D22),"0")</f>
        <v>0</v>
      </c>
      <c r="E18" s="33" t="s">
        <v>59</v>
      </c>
      <c r="F18" s="70"/>
      <c r="G18" s="104" t="s">
        <v>84</v>
      </c>
      <c r="H18" s="105"/>
    </row>
    <row r="19" spans="1:8" ht="39.950000000000003" customHeight="1" x14ac:dyDescent="0.15">
      <c r="B19" s="14" t="s">
        <v>9</v>
      </c>
      <c r="C19" s="18" t="s">
        <v>13</v>
      </c>
      <c r="D19" s="65"/>
      <c r="E19" s="33" t="s">
        <v>59</v>
      </c>
      <c r="F19" s="80"/>
      <c r="G19" s="116" t="s">
        <v>67</v>
      </c>
      <c r="H19" s="117"/>
    </row>
    <row r="20" spans="1:8" ht="39.950000000000003" customHeight="1" x14ac:dyDescent="0.15">
      <c r="B20" s="14"/>
      <c r="C20" s="19" t="s">
        <v>42</v>
      </c>
      <c r="D20" s="67"/>
      <c r="E20" s="30" t="s">
        <v>59</v>
      </c>
      <c r="F20" s="81"/>
      <c r="G20" s="110" t="s">
        <v>85</v>
      </c>
      <c r="H20" s="111"/>
    </row>
    <row r="21" spans="1:8" ht="16.5" customHeight="1" x14ac:dyDescent="0.15">
      <c r="B21" s="14"/>
      <c r="C21" s="20" t="s">
        <v>45</v>
      </c>
      <c r="D21" s="68"/>
      <c r="E21" s="30" t="s">
        <v>59</v>
      </c>
      <c r="F21" s="81"/>
      <c r="G21" s="112" t="s">
        <v>68</v>
      </c>
      <c r="H21" s="113"/>
    </row>
    <row r="22" spans="1:8" ht="16.5" customHeight="1" x14ac:dyDescent="0.15">
      <c r="B22" s="14"/>
      <c r="C22" s="20" t="s">
        <v>14</v>
      </c>
      <c r="D22" s="72"/>
      <c r="E22" s="26" t="s">
        <v>59</v>
      </c>
      <c r="F22" s="82"/>
      <c r="G22" s="114" t="s">
        <v>69</v>
      </c>
      <c r="H22" s="115"/>
    </row>
    <row r="23" spans="1:8" ht="16.5" customHeight="1" x14ac:dyDescent="0.15">
      <c r="B23" s="3" t="s">
        <v>37</v>
      </c>
      <c r="C23" s="22"/>
      <c r="D23" s="73"/>
      <c r="E23" s="34" t="s">
        <v>57</v>
      </c>
      <c r="F23" s="70"/>
      <c r="G23" s="106" t="s">
        <v>72</v>
      </c>
      <c r="H23" s="107"/>
    </row>
    <row r="24" spans="1:8" x14ac:dyDescent="0.15">
      <c r="B24" s="7"/>
    </row>
    <row r="25" spans="1:8" x14ac:dyDescent="0.15">
      <c r="A25" s="8" t="s">
        <v>73</v>
      </c>
    </row>
    <row r="26" spans="1:8" ht="39.950000000000003" customHeight="1" x14ac:dyDescent="0.15">
      <c r="B26" s="94" t="s">
        <v>76</v>
      </c>
      <c r="C26" s="95"/>
      <c r="D26" s="95"/>
      <c r="E26" s="95"/>
      <c r="F26" s="96"/>
      <c r="G26" s="53" t="s">
        <v>74</v>
      </c>
      <c r="H26" s="52" t="s">
        <v>75</v>
      </c>
    </row>
    <row r="27" spans="1:8" ht="37.5" customHeight="1" x14ac:dyDescent="0.15">
      <c r="B27" s="89" t="s">
        <v>86</v>
      </c>
      <c r="C27" s="90"/>
      <c r="D27" s="90"/>
      <c r="E27" s="90"/>
      <c r="F27" s="51" t="s">
        <v>87</v>
      </c>
      <c r="G27" s="69"/>
      <c r="H27" s="70"/>
    </row>
    <row r="28" spans="1:8" ht="37.5" customHeight="1" x14ac:dyDescent="0.15">
      <c r="B28" s="89" t="s">
        <v>88</v>
      </c>
      <c r="C28" s="90"/>
      <c r="D28" s="90"/>
      <c r="E28" s="90"/>
      <c r="F28" s="51" t="s">
        <v>87</v>
      </c>
      <c r="G28" s="69"/>
      <c r="H28" s="70"/>
    </row>
    <row r="29" spans="1:8" ht="37.5" customHeight="1" x14ac:dyDescent="0.15">
      <c r="B29" s="89" t="s">
        <v>99</v>
      </c>
      <c r="C29" s="90"/>
      <c r="D29" s="90"/>
      <c r="E29" s="90"/>
      <c r="F29" s="51" t="s">
        <v>100</v>
      </c>
      <c r="G29" s="69"/>
      <c r="H29" s="70"/>
    </row>
    <row r="30" spans="1:8" ht="37.5" customHeight="1" x14ac:dyDescent="0.15">
      <c r="B30" s="89" t="s">
        <v>10</v>
      </c>
      <c r="C30" s="90"/>
      <c r="D30" s="90"/>
      <c r="E30" s="90"/>
      <c r="F30" s="51" t="s">
        <v>100</v>
      </c>
      <c r="G30" s="69"/>
      <c r="H30" s="70"/>
    </row>
    <row r="31" spans="1:8" ht="16.5" x14ac:dyDescent="0.15">
      <c r="B31" s="6"/>
      <c r="C31" s="6"/>
    </row>
    <row r="32" spans="1:8" x14ac:dyDescent="0.15">
      <c r="B32" s="6"/>
    </row>
    <row r="36" spans="3:3" x14ac:dyDescent="0.15">
      <c r="C36" s="11"/>
    </row>
    <row r="37" spans="3:3" x14ac:dyDescent="0.15">
      <c r="C37" s="11"/>
    </row>
  </sheetData>
  <sheetProtection algorithmName="SHA-512" hashValue="S4GZuq7ie9YBzGJlR2obFrcv+HOSurzU4wytlh2MUMpfA8N3Lyj58NaWwKuBVyuNBULppEqF5f66UMZHOVk9bQ==" saltValue="LuvzMbvVZ+Fi+cd6cVGq+g==" spinCount="100000" sheet="1" objects="1" scenarios="1"/>
  <mergeCells count="24">
    <mergeCell ref="B30:E30"/>
    <mergeCell ref="G18:H18"/>
    <mergeCell ref="G19:H19"/>
    <mergeCell ref="G15:H15"/>
    <mergeCell ref="G16:H16"/>
    <mergeCell ref="G17:H17"/>
    <mergeCell ref="G14:H14"/>
    <mergeCell ref="G13:H13"/>
    <mergeCell ref="B29:E29"/>
    <mergeCell ref="B18:C18"/>
    <mergeCell ref="G23:H23"/>
    <mergeCell ref="G20:H20"/>
    <mergeCell ref="G21:H21"/>
    <mergeCell ref="G22:H22"/>
    <mergeCell ref="B26:F26"/>
    <mergeCell ref="B27:E27"/>
    <mergeCell ref="B28:E28"/>
    <mergeCell ref="G9:H9"/>
    <mergeCell ref="G10:H10"/>
    <mergeCell ref="G11:H11"/>
    <mergeCell ref="G12:H12"/>
    <mergeCell ref="A1:H1"/>
    <mergeCell ref="B8:C8"/>
    <mergeCell ref="G8:H8"/>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チェック ">
                <anchor moveWithCells="1">
                  <from>
                    <xdr:col>6</xdr:col>
                    <xdr:colOff>1314450</xdr:colOff>
                    <xdr:row>28</xdr:row>
                    <xdr:rowOff>38100</xdr:rowOff>
                  </from>
                  <to>
                    <xdr:col>6</xdr:col>
                    <xdr:colOff>2143125</xdr:colOff>
                    <xdr:row>28</xdr:row>
                    <xdr:rowOff>457200</xdr:rowOff>
                  </to>
                </anchor>
              </controlPr>
            </control>
          </mc:Choice>
        </mc:AlternateContent>
        <mc:AlternateContent xmlns:mc="http://schemas.openxmlformats.org/markup-compatibility/2006">
          <mc:Choice Requires="x14">
            <control shapeId="3074" r:id="rId5" name="Check Box 2">
              <controlPr defaultSize="0" autoFill="0" autoLine="0" autoPict="0" altText="チェック ">
                <anchor moveWithCells="1">
                  <from>
                    <xdr:col>6</xdr:col>
                    <xdr:colOff>1304925</xdr:colOff>
                    <xdr:row>29</xdr:row>
                    <xdr:rowOff>38100</xdr:rowOff>
                  </from>
                  <to>
                    <xdr:col>6</xdr:col>
                    <xdr:colOff>2133600</xdr:colOff>
                    <xdr:row>29</xdr:row>
                    <xdr:rowOff>447675</xdr:rowOff>
                  </to>
                </anchor>
              </controlPr>
            </control>
          </mc:Choice>
        </mc:AlternateContent>
        <mc:AlternateContent xmlns:mc="http://schemas.openxmlformats.org/markup-compatibility/2006">
          <mc:Choice Requires="x14">
            <control shapeId="3075" r:id="rId6" name="Check Box 3">
              <controlPr defaultSize="0" autoFill="0" autoLine="0" autoPict="0" altText="チェック ">
                <anchor moveWithCells="1">
                  <from>
                    <xdr:col>6</xdr:col>
                    <xdr:colOff>1314450</xdr:colOff>
                    <xdr:row>26</xdr:row>
                    <xdr:rowOff>38100</xdr:rowOff>
                  </from>
                  <to>
                    <xdr:col>6</xdr:col>
                    <xdr:colOff>2152650</xdr:colOff>
                    <xdr:row>26</xdr:row>
                    <xdr:rowOff>466725</xdr:rowOff>
                  </to>
                </anchor>
              </controlPr>
            </control>
          </mc:Choice>
        </mc:AlternateContent>
        <mc:AlternateContent xmlns:mc="http://schemas.openxmlformats.org/markup-compatibility/2006">
          <mc:Choice Requires="x14">
            <control shapeId="3076" r:id="rId7" name="Check Box 4">
              <controlPr defaultSize="0" autoFill="0" autoLine="0" autoPict="0" altText="チェック ">
                <anchor moveWithCells="1">
                  <from>
                    <xdr:col>6</xdr:col>
                    <xdr:colOff>1304925</xdr:colOff>
                    <xdr:row>27</xdr:row>
                    <xdr:rowOff>38100</xdr:rowOff>
                  </from>
                  <to>
                    <xdr:col>6</xdr:col>
                    <xdr:colOff>2133600</xdr:colOff>
                    <xdr:row>27</xdr:row>
                    <xdr:rowOff>447675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7"/>
  <sheetViews>
    <sheetView showGridLines="0" topLeftCell="A13" zoomScale="55" zoomScaleNormal="55" workbookViewId="0">
      <selection activeCell="E8" sqref="E8"/>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6.75" customHeight="1" x14ac:dyDescent="0.15">
      <c r="A1" s="101" t="s">
        <v>143</v>
      </c>
      <c r="B1" s="101"/>
      <c r="C1" s="101"/>
      <c r="D1" s="101"/>
      <c r="E1" s="101"/>
      <c r="F1" s="101"/>
      <c r="G1" s="101"/>
      <c r="H1" s="101"/>
    </row>
    <row r="2" spans="1:8" ht="16.5" x14ac:dyDescent="0.15">
      <c r="A2" s="8" t="s">
        <v>153</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15</v>
      </c>
      <c r="C9" s="16"/>
      <c r="D9" s="61"/>
      <c r="E9" s="36" t="s">
        <v>50</v>
      </c>
      <c r="F9" s="70"/>
      <c r="G9" s="91" t="s">
        <v>61</v>
      </c>
      <c r="H9" s="91"/>
    </row>
    <row r="10" spans="1:8" ht="39.950000000000003" customHeight="1" x14ac:dyDescent="0.15">
      <c r="B10" s="15" t="s">
        <v>17</v>
      </c>
      <c r="C10" s="10"/>
      <c r="D10" s="61"/>
      <c r="E10" s="31" t="s">
        <v>52</v>
      </c>
      <c r="F10" s="70"/>
      <c r="G10" s="108" t="s">
        <v>77</v>
      </c>
      <c r="H10" s="109"/>
    </row>
    <row r="11" spans="1:8" ht="16.5" customHeight="1" x14ac:dyDescent="0.15">
      <c r="B11" s="15" t="s">
        <v>79</v>
      </c>
      <c r="C11" s="1"/>
      <c r="D11" s="61"/>
      <c r="E11" s="31" t="s">
        <v>53</v>
      </c>
      <c r="F11" s="70"/>
      <c r="G11" s="104" t="s">
        <v>78</v>
      </c>
      <c r="H11" s="105"/>
    </row>
    <row r="12" spans="1:8" ht="75" customHeight="1" x14ac:dyDescent="0.15">
      <c r="B12" s="15" t="s">
        <v>18</v>
      </c>
      <c r="C12" s="10"/>
      <c r="D12" s="61"/>
      <c r="E12" s="31" t="s">
        <v>54</v>
      </c>
      <c r="F12" s="70"/>
      <c r="G12" s="108" t="s">
        <v>81</v>
      </c>
      <c r="H12" s="109"/>
    </row>
    <row r="13" spans="1:8" ht="16.5" customHeight="1" x14ac:dyDescent="0.15">
      <c r="B13" s="15" t="s">
        <v>19</v>
      </c>
      <c r="C13" s="1"/>
      <c r="D13" s="63"/>
      <c r="E13" s="32" t="s">
        <v>56</v>
      </c>
      <c r="F13" s="70"/>
      <c r="G13" s="106" t="s">
        <v>64</v>
      </c>
      <c r="H13" s="107"/>
    </row>
    <row r="14" spans="1:8" ht="16.5" customHeight="1" x14ac:dyDescent="0.15">
      <c r="B14" s="15" t="s">
        <v>22</v>
      </c>
      <c r="C14" s="10"/>
      <c r="D14" s="63"/>
      <c r="E14" s="32" t="s">
        <v>56</v>
      </c>
      <c r="F14" s="70"/>
      <c r="G14" s="106" t="s">
        <v>65</v>
      </c>
      <c r="H14" s="107"/>
    </row>
    <row r="15" spans="1:8" ht="39" customHeight="1" x14ac:dyDescent="0.15">
      <c r="B15" s="15" t="s">
        <v>25</v>
      </c>
      <c r="C15" s="10"/>
      <c r="D15" s="57">
        <f>IFERROR((D13-D14),"0")</f>
        <v>0</v>
      </c>
      <c r="E15" s="31" t="s">
        <v>56</v>
      </c>
      <c r="F15" s="70"/>
      <c r="G15" s="108" t="s">
        <v>101</v>
      </c>
      <c r="H15" s="109"/>
    </row>
    <row r="16" spans="1:8" ht="39" customHeight="1" x14ac:dyDescent="0.15">
      <c r="B16" s="15" t="s">
        <v>28</v>
      </c>
      <c r="C16" s="10"/>
      <c r="D16" s="58" t="str">
        <f>IFERROR(D18/D17,"0")</f>
        <v>0</v>
      </c>
      <c r="E16" s="31" t="s">
        <v>57</v>
      </c>
      <c r="F16" s="70"/>
      <c r="G16" s="108" t="s">
        <v>83</v>
      </c>
      <c r="H16" s="109"/>
    </row>
    <row r="17" spans="1:8" ht="16.5" customHeight="1" x14ac:dyDescent="0.15">
      <c r="B17" s="15" t="s">
        <v>31</v>
      </c>
      <c r="C17" s="10"/>
      <c r="D17" s="71"/>
      <c r="E17" s="35" t="s">
        <v>58</v>
      </c>
      <c r="F17" s="70"/>
      <c r="G17" s="104" t="s">
        <v>66</v>
      </c>
      <c r="H17" s="105"/>
    </row>
    <row r="18" spans="1:8" ht="39.950000000000003" customHeight="1" x14ac:dyDescent="0.15">
      <c r="B18" s="102" t="s">
        <v>34</v>
      </c>
      <c r="C18" s="103"/>
      <c r="D18" s="57">
        <f>IFERROR(SUM(D19:D22),"0")</f>
        <v>0</v>
      </c>
      <c r="E18" s="33" t="s">
        <v>59</v>
      </c>
      <c r="F18" s="70"/>
      <c r="G18" s="104" t="s">
        <v>84</v>
      </c>
      <c r="H18" s="105"/>
    </row>
    <row r="19" spans="1:8" ht="39" customHeight="1" x14ac:dyDescent="0.15">
      <c r="B19" s="14" t="s">
        <v>9</v>
      </c>
      <c r="C19" s="18" t="s">
        <v>13</v>
      </c>
      <c r="D19" s="65"/>
      <c r="E19" s="33" t="s">
        <v>59</v>
      </c>
      <c r="F19" s="80"/>
      <c r="G19" s="116" t="s">
        <v>67</v>
      </c>
      <c r="H19" s="117"/>
    </row>
    <row r="20" spans="1:8" ht="39" customHeight="1" x14ac:dyDescent="0.15">
      <c r="B20" s="14"/>
      <c r="C20" s="19" t="s">
        <v>42</v>
      </c>
      <c r="D20" s="67"/>
      <c r="E20" s="30" t="s">
        <v>59</v>
      </c>
      <c r="F20" s="81"/>
      <c r="G20" s="110" t="s">
        <v>85</v>
      </c>
      <c r="H20" s="111"/>
    </row>
    <row r="21" spans="1:8" ht="16.5" customHeight="1" x14ac:dyDescent="0.15">
      <c r="B21" s="14"/>
      <c r="C21" s="20" t="s">
        <v>45</v>
      </c>
      <c r="D21" s="68"/>
      <c r="E21" s="30" t="s">
        <v>59</v>
      </c>
      <c r="F21" s="81"/>
      <c r="G21" s="112" t="s">
        <v>68</v>
      </c>
      <c r="H21" s="113"/>
    </row>
    <row r="22" spans="1:8" ht="39" customHeight="1" x14ac:dyDescent="0.15">
      <c r="B22" s="14"/>
      <c r="C22" s="20" t="s">
        <v>14</v>
      </c>
      <c r="D22" s="72"/>
      <c r="E22" s="26" t="s">
        <v>59</v>
      </c>
      <c r="F22" s="82"/>
      <c r="G22" s="118" t="s">
        <v>102</v>
      </c>
      <c r="H22" s="119"/>
    </row>
    <row r="23" spans="1:8" ht="16.5" customHeight="1" x14ac:dyDescent="0.15">
      <c r="B23" s="3" t="s">
        <v>37</v>
      </c>
      <c r="C23" s="22"/>
      <c r="D23" s="73"/>
      <c r="E23" s="34" t="s">
        <v>57</v>
      </c>
      <c r="F23" s="70"/>
      <c r="G23" s="106" t="s">
        <v>72</v>
      </c>
      <c r="H23" s="107"/>
    </row>
    <row r="24" spans="1:8" x14ac:dyDescent="0.15">
      <c r="B24" s="7"/>
    </row>
    <row r="25" spans="1:8" x14ac:dyDescent="0.15">
      <c r="A25" s="8" t="s">
        <v>73</v>
      </c>
    </row>
    <row r="26" spans="1:8" ht="39.950000000000003" customHeight="1" x14ac:dyDescent="0.15">
      <c r="B26" s="94" t="s">
        <v>76</v>
      </c>
      <c r="C26" s="95"/>
      <c r="D26" s="95"/>
      <c r="E26" s="95"/>
      <c r="F26" s="96"/>
      <c r="G26" s="53" t="s">
        <v>74</v>
      </c>
      <c r="H26" s="52" t="s">
        <v>75</v>
      </c>
    </row>
    <row r="27" spans="1:8" ht="37.5" customHeight="1" x14ac:dyDescent="0.15">
      <c r="B27" s="89" t="s">
        <v>86</v>
      </c>
      <c r="C27" s="90"/>
      <c r="D27" s="90"/>
      <c r="E27" s="90"/>
      <c r="F27" s="51" t="s">
        <v>87</v>
      </c>
      <c r="G27" s="69"/>
      <c r="H27" s="70"/>
    </row>
    <row r="28" spans="1:8" ht="37.5" customHeight="1" x14ac:dyDescent="0.15">
      <c r="B28" s="89" t="s">
        <v>88</v>
      </c>
      <c r="C28" s="90"/>
      <c r="D28" s="90"/>
      <c r="E28" s="90"/>
      <c r="F28" s="51" t="s">
        <v>87</v>
      </c>
      <c r="G28" s="69"/>
      <c r="H28" s="70"/>
    </row>
    <row r="29" spans="1:8" ht="37.5" customHeight="1" x14ac:dyDescent="0.15">
      <c r="B29" s="89" t="s">
        <v>11</v>
      </c>
      <c r="C29" s="90"/>
      <c r="D29" s="90"/>
      <c r="E29" s="90"/>
      <c r="F29" s="51" t="s">
        <v>103</v>
      </c>
      <c r="G29" s="69"/>
      <c r="H29" s="70"/>
    </row>
    <row r="30" spans="1:8" ht="37.5" customHeight="1" x14ac:dyDescent="0.15">
      <c r="B30" s="89" t="s">
        <v>104</v>
      </c>
      <c r="C30" s="90"/>
      <c r="D30" s="90"/>
      <c r="E30" s="90"/>
      <c r="F30" s="51" t="s">
        <v>103</v>
      </c>
      <c r="G30" s="69"/>
      <c r="H30" s="70"/>
    </row>
    <row r="31" spans="1:8" ht="16.5" x14ac:dyDescent="0.15">
      <c r="B31" s="6"/>
      <c r="C31" s="6"/>
    </row>
    <row r="32" spans="1:8" x14ac:dyDescent="0.15">
      <c r="B32" s="6"/>
    </row>
    <row r="36" spans="3:3" x14ac:dyDescent="0.15">
      <c r="C36" s="11"/>
    </row>
    <row r="37" spans="3:3" x14ac:dyDescent="0.15">
      <c r="C37" s="11"/>
    </row>
  </sheetData>
  <sheetProtection algorithmName="SHA-512" hashValue="/dlvpFo/bxNiF+nwsYVwU7XujmtJt+VvicHIUGQZaU+z+cOT14J1TdJ25ijP5QHVW4GbawlC6cctCROTmFk9Jw==" saltValue="yQEUcy7YAFCg7XkeygZGig==" spinCount="100000" sheet="1" objects="1" scenarios="1"/>
  <mergeCells count="24">
    <mergeCell ref="B18:C18"/>
    <mergeCell ref="G11:H11"/>
    <mergeCell ref="B26:F26"/>
    <mergeCell ref="G12:H12"/>
    <mergeCell ref="G13:H13"/>
    <mergeCell ref="G16:H16"/>
    <mergeCell ref="G18:H18"/>
    <mergeCell ref="G19:H19"/>
    <mergeCell ref="B27:E27"/>
    <mergeCell ref="B28:E28"/>
    <mergeCell ref="B30:E30"/>
    <mergeCell ref="A1:H1"/>
    <mergeCell ref="G23:H23"/>
    <mergeCell ref="G20:H20"/>
    <mergeCell ref="G21:H21"/>
    <mergeCell ref="G22:H22"/>
    <mergeCell ref="G8:H8"/>
    <mergeCell ref="G17:H17"/>
    <mergeCell ref="G14:H14"/>
    <mergeCell ref="G15:H15"/>
    <mergeCell ref="B29:E29"/>
    <mergeCell ref="G9:H9"/>
    <mergeCell ref="G10:H10"/>
    <mergeCell ref="B8:C8"/>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ltText="チェック ">
                <anchor moveWithCells="1">
                  <from>
                    <xdr:col>6</xdr:col>
                    <xdr:colOff>1304925</xdr:colOff>
                    <xdr:row>28</xdr:row>
                    <xdr:rowOff>38100</xdr:rowOff>
                  </from>
                  <to>
                    <xdr:col>6</xdr:col>
                    <xdr:colOff>2133600</xdr:colOff>
                    <xdr:row>28</xdr:row>
                    <xdr:rowOff>447675</xdr:rowOff>
                  </to>
                </anchor>
              </controlPr>
            </control>
          </mc:Choice>
        </mc:AlternateContent>
        <mc:AlternateContent xmlns:mc="http://schemas.openxmlformats.org/markup-compatibility/2006">
          <mc:Choice Requires="x14">
            <control shapeId="4099" r:id="rId5" name="Check Box 3">
              <controlPr defaultSize="0" autoFill="0" autoLine="0" autoPict="0" altText="チェック ">
                <anchor moveWithCells="1">
                  <from>
                    <xdr:col>6</xdr:col>
                    <xdr:colOff>1304925</xdr:colOff>
                    <xdr:row>29</xdr:row>
                    <xdr:rowOff>47625</xdr:rowOff>
                  </from>
                  <to>
                    <xdr:col>6</xdr:col>
                    <xdr:colOff>2133600</xdr:colOff>
                    <xdr:row>29</xdr:row>
                    <xdr:rowOff>447675</xdr:rowOff>
                  </to>
                </anchor>
              </controlPr>
            </control>
          </mc:Choice>
        </mc:AlternateContent>
        <mc:AlternateContent xmlns:mc="http://schemas.openxmlformats.org/markup-compatibility/2006">
          <mc:Choice Requires="x14">
            <control shapeId="4100" r:id="rId6" name="Check Box 4">
              <controlPr defaultSize="0" autoFill="0" autoLine="0" autoPict="0" altText="チェック ">
                <anchor moveWithCells="1">
                  <from>
                    <xdr:col>6</xdr:col>
                    <xdr:colOff>1304925</xdr:colOff>
                    <xdr:row>26</xdr:row>
                    <xdr:rowOff>38100</xdr:rowOff>
                  </from>
                  <to>
                    <xdr:col>6</xdr:col>
                    <xdr:colOff>2133600</xdr:colOff>
                    <xdr:row>26</xdr:row>
                    <xdr:rowOff>447675</xdr:rowOff>
                  </to>
                </anchor>
              </controlPr>
            </control>
          </mc:Choice>
        </mc:AlternateContent>
        <mc:AlternateContent xmlns:mc="http://schemas.openxmlformats.org/markup-compatibility/2006">
          <mc:Choice Requires="x14">
            <control shapeId="4101" r:id="rId7" name="Check Box 5">
              <controlPr defaultSize="0" autoFill="0" autoLine="0" autoPict="0" altText="チェック ">
                <anchor moveWithCells="1">
                  <from>
                    <xdr:col>6</xdr:col>
                    <xdr:colOff>1304925</xdr:colOff>
                    <xdr:row>27</xdr:row>
                    <xdr:rowOff>47625</xdr:rowOff>
                  </from>
                  <to>
                    <xdr:col>6</xdr:col>
                    <xdr:colOff>2133600</xdr:colOff>
                    <xdr:row>27</xdr:row>
                    <xdr:rowOff>447675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6"/>
  <sheetViews>
    <sheetView showGridLines="0" zoomScale="59" zoomScaleNormal="59"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6.75" customHeight="1" x14ac:dyDescent="0.15">
      <c r="A1" s="101" t="s">
        <v>142</v>
      </c>
      <c r="B1" s="101"/>
      <c r="C1" s="101"/>
      <c r="D1" s="101"/>
      <c r="E1" s="101"/>
      <c r="F1" s="101"/>
      <c r="G1" s="101"/>
      <c r="H1" s="101"/>
    </row>
    <row r="2" spans="1:8" ht="16.5" x14ac:dyDescent="0.15">
      <c r="A2" s="8" t="s">
        <v>153</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15</v>
      </c>
      <c r="C9" s="16"/>
      <c r="D9" s="61"/>
      <c r="E9" s="36" t="s">
        <v>50</v>
      </c>
      <c r="F9" s="70"/>
      <c r="G9" s="91" t="s">
        <v>61</v>
      </c>
      <c r="H9" s="91"/>
    </row>
    <row r="10" spans="1:8" ht="39.950000000000003" customHeight="1" x14ac:dyDescent="0.15">
      <c r="B10" s="3" t="s">
        <v>17</v>
      </c>
      <c r="C10" s="10"/>
      <c r="D10" s="61"/>
      <c r="E10" s="31" t="s">
        <v>52</v>
      </c>
      <c r="F10" s="70"/>
      <c r="G10" s="108" t="s">
        <v>77</v>
      </c>
      <c r="H10" s="109"/>
    </row>
    <row r="11" spans="1:8" ht="16.5" customHeight="1" x14ac:dyDescent="0.15">
      <c r="B11" s="9" t="s">
        <v>79</v>
      </c>
      <c r="C11" s="1"/>
      <c r="D11" s="61"/>
      <c r="E11" s="31" t="s">
        <v>53</v>
      </c>
      <c r="F11" s="70"/>
      <c r="G11" s="104" t="s">
        <v>78</v>
      </c>
      <c r="H11" s="105"/>
    </row>
    <row r="12" spans="1:8" ht="73.5" customHeight="1" x14ac:dyDescent="0.15">
      <c r="B12" s="3" t="s">
        <v>18</v>
      </c>
      <c r="C12" s="10"/>
      <c r="D12" s="61"/>
      <c r="E12" s="31" t="s">
        <v>54</v>
      </c>
      <c r="F12" s="70"/>
      <c r="G12" s="108" t="s">
        <v>81</v>
      </c>
      <c r="H12" s="109"/>
    </row>
    <row r="13" spans="1:8" ht="16.5" customHeight="1" x14ac:dyDescent="0.15">
      <c r="B13" s="4" t="s">
        <v>19</v>
      </c>
      <c r="C13" s="1"/>
      <c r="D13" s="63"/>
      <c r="E13" s="32" t="s">
        <v>56</v>
      </c>
      <c r="F13" s="70"/>
      <c r="G13" s="106" t="s">
        <v>64</v>
      </c>
      <c r="H13" s="107"/>
    </row>
    <row r="14" spans="1:8" ht="16.5" customHeight="1" x14ac:dyDescent="0.15">
      <c r="B14" s="5" t="s">
        <v>22</v>
      </c>
      <c r="C14" s="10"/>
      <c r="D14" s="63"/>
      <c r="E14" s="32" t="s">
        <v>56</v>
      </c>
      <c r="F14" s="70"/>
      <c r="G14" s="106" t="s">
        <v>65</v>
      </c>
      <c r="H14" s="107"/>
    </row>
    <row r="15" spans="1:8" ht="39" customHeight="1" x14ac:dyDescent="0.15">
      <c r="B15" s="5" t="s">
        <v>25</v>
      </c>
      <c r="C15" s="10"/>
      <c r="D15" s="57">
        <f>IFERROR((D13-D14),"0")</f>
        <v>0</v>
      </c>
      <c r="E15" s="31" t="s">
        <v>56</v>
      </c>
      <c r="F15" s="70"/>
      <c r="G15" s="108" t="s">
        <v>101</v>
      </c>
      <c r="H15" s="109"/>
    </row>
    <row r="16" spans="1:8" ht="39" customHeight="1" x14ac:dyDescent="0.15">
      <c r="B16" s="5" t="s">
        <v>28</v>
      </c>
      <c r="C16" s="10"/>
      <c r="D16" s="58" t="str">
        <f>IFERROR(D18/D17,"0")</f>
        <v>0</v>
      </c>
      <c r="E16" s="31" t="s">
        <v>57</v>
      </c>
      <c r="F16" s="70"/>
      <c r="G16" s="108" t="s">
        <v>83</v>
      </c>
      <c r="H16" s="109"/>
    </row>
    <row r="17" spans="1:8" ht="16.5" customHeight="1" x14ac:dyDescent="0.15">
      <c r="B17" s="5" t="s">
        <v>31</v>
      </c>
      <c r="C17" s="10"/>
      <c r="D17" s="71"/>
      <c r="E17" s="35" t="s">
        <v>58</v>
      </c>
      <c r="F17" s="70"/>
      <c r="G17" s="104" t="s">
        <v>66</v>
      </c>
      <c r="H17" s="105"/>
    </row>
    <row r="18" spans="1:8" ht="39" customHeight="1" x14ac:dyDescent="0.15">
      <c r="B18" s="102" t="s">
        <v>34</v>
      </c>
      <c r="C18" s="103"/>
      <c r="D18" s="57">
        <f>IFERROR(SUM(D19:D22),"0")</f>
        <v>0</v>
      </c>
      <c r="E18" s="33" t="s">
        <v>59</v>
      </c>
      <c r="F18" s="70"/>
      <c r="G18" s="104" t="s">
        <v>84</v>
      </c>
      <c r="H18" s="105"/>
    </row>
    <row r="19" spans="1:8" ht="39.950000000000003" customHeight="1" x14ac:dyDescent="0.15">
      <c r="B19" s="14" t="s">
        <v>9</v>
      </c>
      <c r="C19" s="18" t="s">
        <v>13</v>
      </c>
      <c r="D19" s="65"/>
      <c r="E19" s="33" t="s">
        <v>59</v>
      </c>
      <c r="F19" s="80"/>
      <c r="G19" s="116" t="s">
        <v>67</v>
      </c>
      <c r="H19" s="117"/>
    </row>
    <row r="20" spans="1:8" ht="39" customHeight="1" x14ac:dyDescent="0.15">
      <c r="B20" s="14"/>
      <c r="C20" s="19" t="s">
        <v>42</v>
      </c>
      <c r="D20" s="67"/>
      <c r="E20" s="30" t="s">
        <v>59</v>
      </c>
      <c r="F20" s="81"/>
      <c r="G20" s="110" t="s">
        <v>85</v>
      </c>
      <c r="H20" s="111"/>
    </row>
    <row r="21" spans="1:8" ht="16.5" customHeight="1" x14ac:dyDescent="0.15">
      <c r="B21" s="14"/>
      <c r="C21" s="20" t="s">
        <v>45</v>
      </c>
      <c r="D21" s="68"/>
      <c r="E21" s="30" t="s">
        <v>59</v>
      </c>
      <c r="F21" s="81"/>
      <c r="G21" s="112" t="s">
        <v>68</v>
      </c>
      <c r="H21" s="113"/>
    </row>
    <row r="22" spans="1:8" ht="57.75" customHeight="1" x14ac:dyDescent="0.15">
      <c r="B22" s="14"/>
      <c r="C22" s="20" t="s">
        <v>14</v>
      </c>
      <c r="D22" s="72"/>
      <c r="E22" s="26" t="s">
        <v>59</v>
      </c>
      <c r="F22" s="82"/>
      <c r="G22" s="118" t="s">
        <v>102</v>
      </c>
      <c r="H22" s="119"/>
    </row>
    <row r="23" spans="1:8" ht="16.5" customHeight="1" x14ac:dyDescent="0.15">
      <c r="B23" s="5" t="s">
        <v>37</v>
      </c>
      <c r="C23" s="22"/>
      <c r="D23" s="73"/>
      <c r="E23" s="34" t="s">
        <v>57</v>
      </c>
      <c r="F23" s="70"/>
      <c r="G23" s="106" t="s">
        <v>72</v>
      </c>
      <c r="H23" s="107"/>
    </row>
    <row r="24" spans="1:8" x14ac:dyDescent="0.15">
      <c r="B24" s="7"/>
    </row>
    <row r="25" spans="1:8" x14ac:dyDescent="0.15">
      <c r="A25" s="8" t="s">
        <v>73</v>
      </c>
    </row>
    <row r="26" spans="1:8" ht="39.950000000000003" customHeight="1" x14ac:dyDescent="0.15">
      <c r="B26" s="94" t="s">
        <v>76</v>
      </c>
      <c r="C26" s="95"/>
      <c r="D26" s="95"/>
      <c r="E26" s="95"/>
      <c r="F26" s="96"/>
      <c r="G26" s="53" t="s">
        <v>74</v>
      </c>
      <c r="H26" s="52" t="s">
        <v>75</v>
      </c>
    </row>
    <row r="27" spans="1:8" ht="37.5" customHeight="1" x14ac:dyDescent="0.15">
      <c r="B27" s="89" t="s">
        <v>86</v>
      </c>
      <c r="C27" s="90"/>
      <c r="D27" s="90"/>
      <c r="E27" s="90"/>
      <c r="F27" s="51" t="s">
        <v>87</v>
      </c>
      <c r="G27" s="69"/>
      <c r="H27" s="70"/>
    </row>
    <row r="28" spans="1:8" ht="37.5" customHeight="1" x14ac:dyDescent="0.15">
      <c r="B28" s="89" t="s">
        <v>88</v>
      </c>
      <c r="C28" s="90"/>
      <c r="D28" s="90"/>
      <c r="E28" s="90"/>
      <c r="F28" s="51" t="s">
        <v>87</v>
      </c>
      <c r="G28" s="69"/>
      <c r="H28" s="70"/>
    </row>
    <row r="29" spans="1:8" ht="37.5" customHeight="1" x14ac:dyDescent="0.15">
      <c r="B29" s="89" t="s">
        <v>11</v>
      </c>
      <c r="C29" s="90"/>
      <c r="D29" s="90"/>
      <c r="E29" s="90"/>
      <c r="F29" s="51" t="s">
        <v>103</v>
      </c>
      <c r="G29" s="69"/>
      <c r="H29" s="70"/>
    </row>
    <row r="30" spans="1:8" ht="16.5" x14ac:dyDescent="0.15">
      <c r="B30" s="6"/>
      <c r="C30" s="6"/>
    </row>
    <row r="31" spans="1:8" x14ac:dyDescent="0.15">
      <c r="B31" s="6"/>
    </row>
    <row r="35" spans="3:3" x14ac:dyDescent="0.15">
      <c r="C35" s="11"/>
    </row>
    <row r="36" spans="3:3" x14ac:dyDescent="0.15">
      <c r="C36" s="11"/>
    </row>
  </sheetData>
  <sheetProtection algorithmName="SHA-512" hashValue="Tk50eq8pfT7T+SD6NCEqLrsOuOYJXqd3V7pwI+S74Bbq/rrXrDzFOv/d5U8h0ubGR2z3bBy+Cxust2qQGjqXWQ==" saltValue="DrdezohZHcOvrmD/0nzp7A==" spinCount="100000" sheet="1" objects="1" scenarios="1"/>
  <mergeCells count="23">
    <mergeCell ref="G9:H9"/>
    <mergeCell ref="G12:H12"/>
    <mergeCell ref="G16:H16"/>
    <mergeCell ref="G18:H18"/>
    <mergeCell ref="G19:H19"/>
    <mergeCell ref="G10:H10"/>
    <mergeCell ref="G11:H11"/>
    <mergeCell ref="B28:E28"/>
    <mergeCell ref="B27:E27"/>
    <mergeCell ref="B26:F26"/>
    <mergeCell ref="B29:E29"/>
    <mergeCell ref="A1:H1"/>
    <mergeCell ref="G23:H23"/>
    <mergeCell ref="G20:H20"/>
    <mergeCell ref="G21:H21"/>
    <mergeCell ref="G22:H22"/>
    <mergeCell ref="G8:H8"/>
    <mergeCell ref="G17:H17"/>
    <mergeCell ref="G14:H14"/>
    <mergeCell ref="G15:H15"/>
    <mergeCell ref="G13:H13"/>
    <mergeCell ref="B8:C8"/>
    <mergeCell ref="B18:C18"/>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ltText="チェック ">
                <anchor moveWithCells="1">
                  <from>
                    <xdr:col>6</xdr:col>
                    <xdr:colOff>1314450</xdr:colOff>
                    <xdr:row>28</xdr:row>
                    <xdr:rowOff>28575</xdr:rowOff>
                  </from>
                  <to>
                    <xdr:col>6</xdr:col>
                    <xdr:colOff>2143125</xdr:colOff>
                    <xdr:row>28</xdr:row>
                    <xdr:rowOff>438150</xdr:rowOff>
                  </to>
                </anchor>
              </controlPr>
            </control>
          </mc:Choice>
        </mc:AlternateContent>
        <mc:AlternateContent xmlns:mc="http://schemas.openxmlformats.org/markup-compatibility/2006">
          <mc:Choice Requires="x14">
            <control shapeId="5123" r:id="rId5" name="Check Box 3">
              <controlPr defaultSize="0" autoFill="0" autoLine="0" autoPict="0" altText="チェック ">
                <anchor moveWithCells="1">
                  <from>
                    <xdr:col>6</xdr:col>
                    <xdr:colOff>1314450</xdr:colOff>
                    <xdr:row>27</xdr:row>
                    <xdr:rowOff>28575</xdr:rowOff>
                  </from>
                  <to>
                    <xdr:col>6</xdr:col>
                    <xdr:colOff>2152650</xdr:colOff>
                    <xdr:row>27</xdr:row>
                    <xdr:rowOff>438150</xdr:rowOff>
                  </to>
                </anchor>
              </controlPr>
            </control>
          </mc:Choice>
        </mc:AlternateContent>
        <mc:AlternateContent xmlns:mc="http://schemas.openxmlformats.org/markup-compatibility/2006">
          <mc:Choice Requires="x14">
            <control shapeId="5124" r:id="rId6" name="Check Box 4">
              <controlPr defaultSize="0" autoFill="0" autoLine="0" autoPict="0" altText="チェック ">
                <anchor moveWithCells="1">
                  <from>
                    <xdr:col>6</xdr:col>
                    <xdr:colOff>1314450</xdr:colOff>
                    <xdr:row>26</xdr:row>
                    <xdr:rowOff>28575</xdr:rowOff>
                  </from>
                  <to>
                    <xdr:col>6</xdr:col>
                    <xdr:colOff>2152650</xdr:colOff>
                    <xdr:row>26</xdr:row>
                    <xdr:rowOff>438150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6"/>
  <sheetViews>
    <sheetView showGridLines="0" zoomScale="55" zoomScaleNormal="55"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6.75" customHeight="1" x14ac:dyDescent="0.15">
      <c r="A1" s="101" t="s">
        <v>141</v>
      </c>
      <c r="B1" s="101"/>
      <c r="C1" s="101"/>
      <c r="D1" s="101"/>
      <c r="E1" s="101"/>
      <c r="F1" s="101"/>
      <c r="G1" s="101"/>
      <c r="H1" s="101"/>
    </row>
    <row r="2" spans="1:8" ht="16.5" x14ac:dyDescent="0.15">
      <c r="A2" s="8" t="s">
        <v>154</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 customHeight="1" x14ac:dyDescent="0.15">
      <c r="B9" s="15" t="s">
        <v>15</v>
      </c>
      <c r="C9" s="16"/>
      <c r="D9" s="61"/>
      <c r="E9" s="17" t="s">
        <v>50</v>
      </c>
      <c r="F9" s="70"/>
      <c r="G9" s="91" t="s">
        <v>62</v>
      </c>
      <c r="H9" s="91"/>
    </row>
    <row r="10" spans="1:8" ht="17.25" customHeight="1" x14ac:dyDescent="0.15">
      <c r="B10" s="15" t="s">
        <v>80</v>
      </c>
      <c r="C10" s="44"/>
      <c r="D10" s="76"/>
      <c r="E10" s="36" t="s">
        <v>53</v>
      </c>
      <c r="F10" s="83"/>
      <c r="G10" s="126" t="s">
        <v>78</v>
      </c>
      <c r="H10" s="127"/>
    </row>
    <row r="11" spans="1:8" ht="39.950000000000003" customHeight="1" x14ac:dyDescent="0.15">
      <c r="B11" s="15" t="s">
        <v>105</v>
      </c>
      <c r="C11" s="10"/>
      <c r="D11" s="61"/>
      <c r="E11" s="31" t="s">
        <v>55</v>
      </c>
      <c r="F11" s="70"/>
      <c r="G11" s="108" t="s">
        <v>106</v>
      </c>
      <c r="H11" s="109"/>
    </row>
    <row r="12" spans="1:8" ht="16.5" customHeight="1" x14ac:dyDescent="0.15">
      <c r="B12" s="15" t="s">
        <v>20</v>
      </c>
      <c r="C12" s="1"/>
      <c r="D12" s="63"/>
      <c r="E12" s="32" t="s">
        <v>56</v>
      </c>
      <c r="F12" s="70"/>
      <c r="G12" s="108" t="s">
        <v>64</v>
      </c>
      <c r="H12" s="109"/>
    </row>
    <row r="13" spans="1:8" ht="16.5" customHeight="1" x14ac:dyDescent="0.15">
      <c r="B13" s="15" t="s">
        <v>23</v>
      </c>
      <c r="C13" s="10"/>
      <c r="D13" s="63"/>
      <c r="E13" s="32" t="s">
        <v>56</v>
      </c>
      <c r="F13" s="70"/>
      <c r="G13" s="108" t="s">
        <v>65</v>
      </c>
      <c r="H13" s="109"/>
    </row>
    <row r="14" spans="1:8" ht="39" customHeight="1" x14ac:dyDescent="0.15">
      <c r="B14" s="15" t="s">
        <v>26</v>
      </c>
      <c r="C14" s="10"/>
      <c r="D14" s="57">
        <f>IFERROR((D12-D13),"0")</f>
        <v>0</v>
      </c>
      <c r="E14" s="31" t="s">
        <v>56</v>
      </c>
      <c r="F14" s="70"/>
      <c r="G14" s="108" t="s">
        <v>107</v>
      </c>
      <c r="H14" s="109"/>
    </row>
    <row r="15" spans="1:8" ht="39" customHeight="1" x14ac:dyDescent="0.15">
      <c r="B15" s="15" t="s">
        <v>29</v>
      </c>
      <c r="C15" s="10"/>
      <c r="D15" s="58" t="str">
        <f>IFERROR(D17/D16,"0")</f>
        <v>0</v>
      </c>
      <c r="E15" s="31" t="s">
        <v>57</v>
      </c>
      <c r="F15" s="70"/>
      <c r="G15" s="108" t="s">
        <v>108</v>
      </c>
      <c r="H15" s="109"/>
    </row>
    <row r="16" spans="1:8" ht="16.5" customHeight="1" x14ac:dyDescent="0.15">
      <c r="B16" s="15" t="s">
        <v>32</v>
      </c>
      <c r="C16" s="10"/>
      <c r="D16" s="71"/>
      <c r="E16" s="35" t="s">
        <v>58</v>
      </c>
      <c r="F16" s="70"/>
      <c r="G16" s="108" t="s">
        <v>66</v>
      </c>
      <c r="H16" s="109"/>
    </row>
    <row r="17" spans="1:8" ht="39.950000000000003" customHeight="1" x14ac:dyDescent="0.15">
      <c r="B17" s="102" t="s">
        <v>35</v>
      </c>
      <c r="C17" s="103"/>
      <c r="D17" s="57">
        <f>IFERROR(SUM(D18:D21),"0")</f>
        <v>0</v>
      </c>
      <c r="E17" s="33" t="s">
        <v>12</v>
      </c>
      <c r="F17" s="70"/>
      <c r="G17" s="108" t="s">
        <v>84</v>
      </c>
      <c r="H17" s="109"/>
    </row>
    <row r="18" spans="1:8" ht="39" customHeight="1" x14ac:dyDescent="0.15">
      <c r="B18" s="14" t="s">
        <v>9</v>
      </c>
      <c r="C18" s="18" t="s">
        <v>40</v>
      </c>
      <c r="D18" s="65"/>
      <c r="E18" s="33" t="s">
        <v>12</v>
      </c>
      <c r="F18" s="80"/>
      <c r="G18" s="120" t="s">
        <v>67</v>
      </c>
      <c r="H18" s="121"/>
    </row>
    <row r="19" spans="1:8" ht="39" customHeight="1" x14ac:dyDescent="0.15">
      <c r="B19" s="14"/>
      <c r="C19" s="19" t="s">
        <v>43</v>
      </c>
      <c r="D19" s="67"/>
      <c r="E19" s="30" t="s">
        <v>12</v>
      </c>
      <c r="F19" s="81"/>
      <c r="G19" s="122" t="s">
        <v>85</v>
      </c>
      <c r="H19" s="123"/>
    </row>
    <row r="20" spans="1:8" ht="16.5" customHeight="1" x14ac:dyDescent="0.15">
      <c r="B20" s="14"/>
      <c r="C20" s="20" t="s">
        <v>46</v>
      </c>
      <c r="D20" s="68"/>
      <c r="E20" s="30" t="s">
        <v>12</v>
      </c>
      <c r="F20" s="81"/>
      <c r="G20" s="122" t="s">
        <v>68</v>
      </c>
      <c r="H20" s="123"/>
    </row>
    <row r="21" spans="1:8" ht="39" customHeight="1" x14ac:dyDescent="0.15">
      <c r="B21" s="14"/>
      <c r="C21" s="20" t="s">
        <v>48</v>
      </c>
      <c r="D21" s="72"/>
      <c r="E21" s="26" t="s">
        <v>12</v>
      </c>
      <c r="F21" s="82"/>
      <c r="G21" s="124" t="s">
        <v>109</v>
      </c>
      <c r="H21" s="125"/>
    </row>
    <row r="22" spans="1:8" ht="16.5" customHeight="1" x14ac:dyDescent="0.15">
      <c r="B22" s="3" t="s">
        <v>38</v>
      </c>
      <c r="C22" s="22"/>
      <c r="D22" s="73"/>
      <c r="E22" s="34" t="s">
        <v>57</v>
      </c>
      <c r="F22" s="70"/>
      <c r="G22" s="108" t="s">
        <v>72</v>
      </c>
      <c r="H22" s="109"/>
    </row>
    <row r="23" spans="1:8" x14ac:dyDescent="0.15">
      <c r="B23" s="7"/>
    </row>
    <row r="24" spans="1:8" x14ac:dyDescent="0.15">
      <c r="A24" s="8" t="s">
        <v>73</v>
      </c>
    </row>
    <row r="25" spans="1:8" ht="48" customHeight="1" x14ac:dyDescent="0.15">
      <c r="B25" s="94" t="s">
        <v>76</v>
      </c>
      <c r="C25" s="95"/>
      <c r="D25" s="95"/>
      <c r="E25" s="95"/>
      <c r="F25" s="96"/>
      <c r="G25" s="53" t="s">
        <v>74</v>
      </c>
      <c r="H25" s="52" t="s">
        <v>75</v>
      </c>
    </row>
    <row r="26" spans="1:8" ht="37.5" customHeight="1" x14ac:dyDescent="0.15">
      <c r="B26" s="89" t="s">
        <v>86</v>
      </c>
      <c r="C26" s="90"/>
      <c r="D26" s="90"/>
      <c r="E26" s="90"/>
      <c r="F26" s="51" t="s">
        <v>110</v>
      </c>
      <c r="G26" s="69"/>
      <c r="H26" s="70"/>
    </row>
    <row r="27" spans="1:8" ht="37.5" customHeight="1" x14ac:dyDescent="0.15">
      <c r="B27" s="89" t="s">
        <v>88</v>
      </c>
      <c r="C27" s="90"/>
      <c r="D27" s="90"/>
      <c r="E27" s="90"/>
      <c r="F27" s="51" t="s">
        <v>110</v>
      </c>
      <c r="G27" s="69"/>
      <c r="H27" s="70"/>
    </row>
    <row r="28" spans="1:8" ht="37.5" customHeight="1" x14ac:dyDescent="0.15">
      <c r="B28" s="89" t="s">
        <v>11</v>
      </c>
      <c r="C28" s="90"/>
      <c r="D28" s="90"/>
      <c r="E28" s="90"/>
      <c r="F28" s="51" t="s">
        <v>103</v>
      </c>
      <c r="G28" s="69"/>
      <c r="H28" s="70"/>
    </row>
    <row r="29" spans="1:8" ht="37.5" customHeight="1" x14ac:dyDescent="0.15">
      <c r="B29" s="89" t="s">
        <v>104</v>
      </c>
      <c r="C29" s="90"/>
      <c r="D29" s="90"/>
      <c r="E29" s="90"/>
      <c r="F29" s="51" t="s">
        <v>103</v>
      </c>
      <c r="G29" s="69"/>
      <c r="H29" s="70"/>
    </row>
    <row r="30" spans="1:8" ht="16.5" x14ac:dyDescent="0.15">
      <c r="B30" s="6"/>
      <c r="C30" s="6"/>
    </row>
    <row r="31" spans="1:8" x14ac:dyDescent="0.15">
      <c r="B31" s="6"/>
    </row>
    <row r="35" spans="3:3" x14ac:dyDescent="0.15">
      <c r="C35" s="11"/>
    </row>
    <row r="36" spans="3:3" x14ac:dyDescent="0.15">
      <c r="C36" s="11"/>
    </row>
  </sheetData>
  <sheetProtection algorithmName="SHA-512" hashValue="/tK7GxjPWZFdUOXT2VTpgs91Vv0ZmkKRaxomKSjmXtuUNXWtlbopZDdipQ9bxN6I99bKG33fLCjcu7Z6w5fMzg==" saltValue="pxKN6VhpK/NQVxn0aeNdjg==" spinCount="100000" sheet="1" objects="1" scenarios="1"/>
  <mergeCells count="23">
    <mergeCell ref="A1:H1"/>
    <mergeCell ref="B8:C8"/>
    <mergeCell ref="G8:H8"/>
    <mergeCell ref="G16:H16"/>
    <mergeCell ref="G13:H13"/>
    <mergeCell ref="G14:H14"/>
    <mergeCell ref="G15:H15"/>
    <mergeCell ref="G9:H9"/>
    <mergeCell ref="G10:H10"/>
    <mergeCell ref="G11:H11"/>
    <mergeCell ref="G12:H12"/>
    <mergeCell ref="B28:E28"/>
    <mergeCell ref="B29:E29"/>
    <mergeCell ref="G17:H17"/>
    <mergeCell ref="G18:H18"/>
    <mergeCell ref="B17:C17"/>
    <mergeCell ref="G22:H22"/>
    <mergeCell ref="G19:H19"/>
    <mergeCell ref="G20:H20"/>
    <mergeCell ref="G21:H21"/>
    <mergeCell ref="B25:F25"/>
    <mergeCell ref="B26:E26"/>
    <mergeCell ref="B27:E27"/>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チェック ">
                <anchor moveWithCells="1">
                  <from>
                    <xdr:col>6</xdr:col>
                    <xdr:colOff>1304925</xdr:colOff>
                    <xdr:row>27</xdr:row>
                    <xdr:rowOff>38100</xdr:rowOff>
                  </from>
                  <to>
                    <xdr:col>6</xdr:col>
                    <xdr:colOff>2133600</xdr:colOff>
                    <xdr:row>27</xdr:row>
                    <xdr:rowOff>447675</xdr:rowOff>
                  </to>
                </anchor>
              </controlPr>
            </control>
          </mc:Choice>
        </mc:AlternateContent>
        <mc:AlternateContent xmlns:mc="http://schemas.openxmlformats.org/markup-compatibility/2006">
          <mc:Choice Requires="x14">
            <control shapeId="6147" r:id="rId5" name="Check Box 3">
              <controlPr defaultSize="0" autoFill="0" autoLine="0" autoPict="0" altText="チェック ">
                <anchor moveWithCells="1">
                  <from>
                    <xdr:col>6</xdr:col>
                    <xdr:colOff>1304925</xdr:colOff>
                    <xdr:row>28</xdr:row>
                    <xdr:rowOff>47625</xdr:rowOff>
                  </from>
                  <to>
                    <xdr:col>6</xdr:col>
                    <xdr:colOff>2133600</xdr:colOff>
                    <xdr:row>28</xdr:row>
                    <xdr:rowOff>447675</xdr:rowOff>
                  </to>
                </anchor>
              </controlPr>
            </control>
          </mc:Choice>
        </mc:AlternateContent>
        <mc:AlternateContent xmlns:mc="http://schemas.openxmlformats.org/markup-compatibility/2006">
          <mc:Choice Requires="x14">
            <control shapeId="6148" r:id="rId6" name="Check Box 4">
              <controlPr defaultSize="0" autoFill="0" autoLine="0" autoPict="0" altText="チェック ">
                <anchor moveWithCells="1">
                  <from>
                    <xdr:col>6</xdr:col>
                    <xdr:colOff>1304925</xdr:colOff>
                    <xdr:row>25</xdr:row>
                    <xdr:rowOff>38100</xdr:rowOff>
                  </from>
                  <to>
                    <xdr:col>6</xdr:col>
                    <xdr:colOff>2133600</xdr:colOff>
                    <xdr:row>25</xdr:row>
                    <xdr:rowOff>447675</xdr:rowOff>
                  </to>
                </anchor>
              </controlPr>
            </control>
          </mc:Choice>
        </mc:AlternateContent>
        <mc:AlternateContent xmlns:mc="http://schemas.openxmlformats.org/markup-compatibility/2006">
          <mc:Choice Requires="x14">
            <control shapeId="6149" r:id="rId7" name="Check Box 5">
              <controlPr defaultSize="0" autoFill="0" autoLine="0" autoPict="0" altText="チェック ">
                <anchor moveWithCells="1">
                  <from>
                    <xdr:col>6</xdr:col>
                    <xdr:colOff>1304925</xdr:colOff>
                    <xdr:row>26</xdr:row>
                    <xdr:rowOff>47625</xdr:rowOff>
                  </from>
                  <to>
                    <xdr:col>6</xdr:col>
                    <xdr:colOff>2133600</xdr:colOff>
                    <xdr:row>26</xdr:row>
                    <xdr:rowOff>447675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5"/>
  <sheetViews>
    <sheetView showGridLines="0" zoomScale="55" zoomScaleNormal="55"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8.25" customHeight="1" x14ac:dyDescent="0.15">
      <c r="A1" s="101" t="s">
        <v>140</v>
      </c>
      <c r="B1" s="101"/>
      <c r="C1" s="101"/>
      <c r="D1" s="101"/>
      <c r="E1" s="101"/>
      <c r="F1" s="101"/>
      <c r="G1" s="101"/>
      <c r="H1" s="101"/>
    </row>
    <row r="2" spans="1:8" ht="16.5" x14ac:dyDescent="0.15">
      <c r="A2" s="8" t="s">
        <v>155</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15</v>
      </c>
      <c r="C9" s="16"/>
      <c r="D9" s="61"/>
      <c r="E9" s="17" t="s">
        <v>50</v>
      </c>
      <c r="F9" s="70"/>
      <c r="G9" s="91" t="s">
        <v>62</v>
      </c>
      <c r="H9" s="91"/>
    </row>
    <row r="10" spans="1:8" ht="16.5" customHeight="1" x14ac:dyDescent="0.15">
      <c r="B10" s="9" t="s">
        <v>80</v>
      </c>
      <c r="C10" s="1"/>
      <c r="D10" s="61"/>
      <c r="E10" s="31" t="s">
        <v>53</v>
      </c>
      <c r="F10" s="70"/>
      <c r="G10" s="104" t="s">
        <v>78</v>
      </c>
      <c r="H10" s="105"/>
    </row>
    <row r="11" spans="1:8" s="49" customFormat="1" ht="39.950000000000003" customHeight="1" x14ac:dyDescent="0.15">
      <c r="B11" s="37" t="s">
        <v>105</v>
      </c>
      <c r="C11" s="48"/>
      <c r="D11" s="63"/>
      <c r="E11" s="13" t="s">
        <v>55</v>
      </c>
      <c r="F11" s="70"/>
      <c r="G11" s="108" t="s">
        <v>106</v>
      </c>
      <c r="H11" s="109"/>
    </row>
    <row r="12" spans="1:8" ht="16.5" customHeight="1" x14ac:dyDescent="0.15">
      <c r="B12" s="4" t="s">
        <v>20</v>
      </c>
      <c r="C12" s="1"/>
      <c r="D12" s="61"/>
      <c r="E12" s="13" t="s">
        <v>56</v>
      </c>
      <c r="F12" s="70"/>
      <c r="G12" s="108" t="s">
        <v>64</v>
      </c>
      <c r="H12" s="109"/>
    </row>
    <row r="13" spans="1:8" ht="16.5" customHeight="1" x14ac:dyDescent="0.15">
      <c r="B13" s="5" t="s">
        <v>23</v>
      </c>
      <c r="C13" s="10"/>
      <c r="D13" s="63"/>
      <c r="E13" s="13" t="s">
        <v>56</v>
      </c>
      <c r="F13" s="70"/>
      <c r="G13" s="106" t="s">
        <v>65</v>
      </c>
      <c r="H13" s="107"/>
    </row>
    <row r="14" spans="1:8" s="49" customFormat="1" ht="30.75" customHeight="1" x14ac:dyDescent="0.15">
      <c r="B14" s="5" t="s">
        <v>26</v>
      </c>
      <c r="C14" s="48"/>
      <c r="D14" s="59">
        <f>IFERROR((D12-D13),"0")</f>
        <v>0</v>
      </c>
      <c r="E14" s="13" t="s">
        <v>56</v>
      </c>
      <c r="F14" s="70"/>
      <c r="G14" s="130" t="s">
        <v>107</v>
      </c>
      <c r="H14" s="131"/>
    </row>
    <row r="15" spans="1:8" s="49" customFormat="1" ht="41.25" customHeight="1" x14ac:dyDescent="0.15">
      <c r="B15" s="5" t="s">
        <v>29</v>
      </c>
      <c r="C15" s="48"/>
      <c r="D15" s="60" t="str">
        <f>IFERROR(D17/D16,"0")</f>
        <v>0</v>
      </c>
      <c r="E15" s="13" t="s">
        <v>57</v>
      </c>
      <c r="F15" s="70"/>
      <c r="G15" s="108" t="s">
        <v>108</v>
      </c>
      <c r="H15" s="109"/>
    </row>
    <row r="16" spans="1:8" ht="16.5" customHeight="1" x14ac:dyDescent="0.15">
      <c r="B16" s="5" t="s">
        <v>32</v>
      </c>
      <c r="C16" s="10"/>
      <c r="D16" s="64"/>
      <c r="E16" s="25" t="s">
        <v>58</v>
      </c>
      <c r="F16" s="70"/>
      <c r="G16" s="108" t="s">
        <v>66</v>
      </c>
      <c r="H16" s="109"/>
    </row>
    <row r="17" spans="1:8" ht="16.5" customHeight="1" x14ac:dyDescent="0.15">
      <c r="B17" s="102" t="s">
        <v>35</v>
      </c>
      <c r="C17" s="103"/>
      <c r="D17" s="57">
        <f>IFERROR(SUM(D18:D21),"0")</f>
        <v>0</v>
      </c>
      <c r="E17" s="33" t="s">
        <v>12</v>
      </c>
      <c r="F17" s="70"/>
      <c r="G17" s="104" t="s">
        <v>84</v>
      </c>
      <c r="H17" s="105"/>
    </row>
    <row r="18" spans="1:8" s="49" customFormat="1" ht="39.950000000000003" customHeight="1" x14ac:dyDescent="0.15">
      <c r="B18" s="50" t="s">
        <v>9</v>
      </c>
      <c r="C18" s="39" t="s">
        <v>40</v>
      </c>
      <c r="D18" s="77"/>
      <c r="E18" s="33" t="s">
        <v>12</v>
      </c>
      <c r="F18" s="80"/>
      <c r="G18" s="116" t="s">
        <v>67</v>
      </c>
      <c r="H18" s="117"/>
    </row>
    <row r="19" spans="1:8" s="49" customFormat="1" ht="39.950000000000003" customHeight="1" x14ac:dyDescent="0.15">
      <c r="B19" s="50"/>
      <c r="C19" s="19" t="s">
        <v>43</v>
      </c>
      <c r="D19" s="78"/>
      <c r="E19" s="30" t="s">
        <v>12</v>
      </c>
      <c r="F19" s="81"/>
      <c r="G19" s="110" t="s">
        <v>85</v>
      </c>
      <c r="H19" s="111"/>
    </row>
    <row r="20" spans="1:8" ht="16.5" customHeight="1" x14ac:dyDescent="0.15">
      <c r="B20" s="14"/>
      <c r="C20" s="20" t="s">
        <v>46</v>
      </c>
      <c r="D20" s="67"/>
      <c r="E20" s="30" t="s">
        <v>12</v>
      </c>
      <c r="F20" s="81"/>
      <c r="G20" s="112" t="s">
        <v>68</v>
      </c>
      <c r="H20" s="113"/>
    </row>
    <row r="21" spans="1:8" s="49" customFormat="1" ht="30.75" customHeight="1" x14ac:dyDescent="0.15">
      <c r="B21" s="50"/>
      <c r="C21" s="20" t="s">
        <v>48</v>
      </c>
      <c r="D21" s="79"/>
      <c r="E21" s="26" t="s">
        <v>12</v>
      </c>
      <c r="F21" s="81"/>
      <c r="G21" s="128" t="s">
        <v>109</v>
      </c>
      <c r="H21" s="129"/>
    </row>
    <row r="22" spans="1:8" ht="16.5" customHeight="1" x14ac:dyDescent="0.15">
      <c r="B22" s="5" t="s">
        <v>38</v>
      </c>
      <c r="C22" s="22"/>
      <c r="D22" s="73"/>
      <c r="E22" s="38" t="s">
        <v>57</v>
      </c>
      <c r="F22" s="70"/>
      <c r="G22" s="106" t="s">
        <v>72</v>
      </c>
      <c r="H22" s="107"/>
    </row>
    <row r="23" spans="1:8" x14ac:dyDescent="0.15">
      <c r="B23" s="7"/>
    </row>
    <row r="24" spans="1:8" x14ac:dyDescent="0.15">
      <c r="A24" s="8" t="s">
        <v>73</v>
      </c>
    </row>
    <row r="25" spans="1:8" ht="48" customHeight="1" x14ac:dyDescent="0.15">
      <c r="B25" s="94" t="s">
        <v>76</v>
      </c>
      <c r="C25" s="95"/>
      <c r="D25" s="95"/>
      <c r="E25" s="95"/>
      <c r="F25" s="96"/>
      <c r="G25" s="53" t="s">
        <v>74</v>
      </c>
      <c r="H25" s="52" t="s">
        <v>75</v>
      </c>
    </row>
    <row r="26" spans="1:8" ht="37.5" customHeight="1" x14ac:dyDescent="0.15">
      <c r="B26" s="89" t="s">
        <v>86</v>
      </c>
      <c r="C26" s="90"/>
      <c r="D26" s="90"/>
      <c r="E26" s="90"/>
      <c r="F26" s="51" t="s">
        <v>110</v>
      </c>
      <c r="G26" s="69"/>
      <c r="H26" s="70"/>
    </row>
    <row r="27" spans="1:8" ht="37.5" customHeight="1" x14ac:dyDescent="0.15">
      <c r="B27" s="89" t="s">
        <v>88</v>
      </c>
      <c r="C27" s="90"/>
      <c r="D27" s="90"/>
      <c r="E27" s="90"/>
      <c r="F27" s="51" t="s">
        <v>110</v>
      </c>
      <c r="G27" s="69"/>
      <c r="H27" s="70"/>
    </row>
    <row r="28" spans="1:8" ht="37.5" customHeight="1" x14ac:dyDescent="0.15">
      <c r="B28" s="89" t="s">
        <v>11</v>
      </c>
      <c r="C28" s="90"/>
      <c r="D28" s="90"/>
      <c r="E28" s="90"/>
      <c r="F28" s="51" t="s">
        <v>103</v>
      </c>
      <c r="G28" s="69"/>
      <c r="H28" s="70"/>
    </row>
    <row r="29" spans="1:8" ht="16.5" x14ac:dyDescent="0.15">
      <c r="B29" s="6"/>
      <c r="C29" s="6"/>
    </row>
    <row r="30" spans="1:8" x14ac:dyDescent="0.15">
      <c r="B30" s="6"/>
    </row>
    <row r="34" spans="3:3" x14ac:dyDescent="0.15">
      <c r="C34" s="11"/>
    </row>
    <row r="35" spans="3:3" x14ac:dyDescent="0.15">
      <c r="C35" s="11"/>
    </row>
  </sheetData>
  <sheetProtection algorithmName="SHA-512" hashValue="fxOOKc5ANrglGHbS5AW18ce4O3R6rwdXyplqP3XVuVpKZFay/ZTfERUkzKYeSOJZs2/ldQrdFcSoIxg6xPB8Cg==" saltValue="6fNO+lYEauRYBswqsylVGQ==" spinCount="100000" sheet="1" objects="1" scenarios="1"/>
  <mergeCells count="22">
    <mergeCell ref="B28:E28"/>
    <mergeCell ref="B25:F25"/>
    <mergeCell ref="A1:H1"/>
    <mergeCell ref="G22:H22"/>
    <mergeCell ref="G20:H20"/>
    <mergeCell ref="G21:H21"/>
    <mergeCell ref="G8:H8"/>
    <mergeCell ref="G17:H17"/>
    <mergeCell ref="G14:H14"/>
    <mergeCell ref="G15:H15"/>
    <mergeCell ref="G16:H16"/>
    <mergeCell ref="G18:H18"/>
    <mergeCell ref="G19:H19"/>
    <mergeCell ref="G9:H9"/>
    <mergeCell ref="G10:H10"/>
    <mergeCell ref="G11:H11"/>
    <mergeCell ref="G12:H12"/>
    <mergeCell ref="G13:H13"/>
    <mergeCell ref="B8:C8"/>
    <mergeCell ref="B27:E27"/>
    <mergeCell ref="B26:E26"/>
    <mergeCell ref="B17:C17"/>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ltText="チェック ">
                <anchor moveWithCells="1">
                  <from>
                    <xdr:col>6</xdr:col>
                    <xdr:colOff>1314450</xdr:colOff>
                    <xdr:row>27</xdr:row>
                    <xdr:rowOff>19050</xdr:rowOff>
                  </from>
                  <to>
                    <xdr:col>6</xdr:col>
                    <xdr:colOff>2143125</xdr:colOff>
                    <xdr:row>27</xdr:row>
                    <xdr:rowOff>466725</xdr:rowOff>
                  </to>
                </anchor>
              </controlPr>
            </control>
          </mc:Choice>
        </mc:AlternateContent>
        <mc:AlternateContent xmlns:mc="http://schemas.openxmlformats.org/markup-compatibility/2006">
          <mc:Choice Requires="x14">
            <control shapeId="7170" r:id="rId5" name="Check Box 2">
              <controlPr defaultSize="0" autoFill="0" autoLine="0" autoPict="0" altText="チェック ">
                <anchor moveWithCells="1">
                  <from>
                    <xdr:col>6</xdr:col>
                    <xdr:colOff>1314450</xdr:colOff>
                    <xdr:row>26</xdr:row>
                    <xdr:rowOff>19050</xdr:rowOff>
                  </from>
                  <to>
                    <xdr:col>6</xdr:col>
                    <xdr:colOff>2152650</xdr:colOff>
                    <xdr:row>26</xdr:row>
                    <xdr:rowOff>466725</xdr:rowOff>
                  </to>
                </anchor>
              </controlPr>
            </control>
          </mc:Choice>
        </mc:AlternateContent>
        <mc:AlternateContent xmlns:mc="http://schemas.openxmlformats.org/markup-compatibility/2006">
          <mc:Choice Requires="x14">
            <control shapeId="7171" r:id="rId6" name="Check Box 3">
              <controlPr defaultSize="0" autoFill="0" autoLine="0" autoPict="0" altText="チェック ">
                <anchor moveWithCells="1">
                  <from>
                    <xdr:col>6</xdr:col>
                    <xdr:colOff>1314450</xdr:colOff>
                    <xdr:row>25</xdr:row>
                    <xdr:rowOff>19050</xdr:rowOff>
                  </from>
                  <to>
                    <xdr:col>6</xdr:col>
                    <xdr:colOff>2152650</xdr:colOff>
                    <xdr:row>25</xdr:row>
                    <xdr:rowOff>466725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6"/>
  <sheetViews>
    <sheetView showGridLines="0" zoomScale="55" zoomScaleNormal="55" workbookViewId="0">
      <selection activeCell="A3" sqref="A3"/>
    </sheetView>
  </sheetViews>
  <sheetFormatPr defaultRowHeight="18.75" x14ac:dyDescent="0.15"/>
  <cols>
    <col min="1" max="1" width="3" style="1" customWidth="1"/>
    <col min="2" max="2" width="3.125" style="1" customWidth="1"/>
    <col min="3" max="3" width="64.125" style="7" customWidth="1"/>
    <col min="4" max="4" width="14.125" style="1" customWidth="1"/>
    <col min="5" max="5" width="14.125" style="1" bestFit="1" customWidth="1"/>
    <col min="6" max="6" width="31.5" style="1" customWidth="1"/>
    <col min="7" max="7" width="38.125" style="1" customWidth="1"/>
    <col min="8" max="8" width="56.125" style="1" customWidth="1"/>
    <col min="9" max="16384" width="9" style="1"/>
  </cols>
  <sheetData>
    <row r="1" spans="1:8" ht="36.75" customHeight="1" x14ac:dyDescent="0.15">
      <c r="A1" s="101" t="s">
        <v>147</v>
      </c>
      <c r="B1" s="101"/>
      <c r="C1" s="101"/>
      <c r="D1" s="101"/>
      <c r="E1" s="101"/>
      <c r="F1" s="101"/>
      <c r="G1" s="101"/>
      <c r="H1" s="101"/>
    </row>
    <row r="2" spans="1:8" ht="16.5" x14ac:dyDescent="0.15">
      <c r="A2" s="8" t="s">
        <v>153</v>
      </c>
      <c r="C2" s="1"/>
    </row>
    <row r="3" spans="1:8" ht="16.5" x14ac:dyDescent="0.15">
      <c r="A3" s="8"/>
      <c r="C3" s="1"/>
    </row>
    <row r="4" spans="1:8" ht="16.5" x14ac:dyDescent="0.15">
      <c r="A4" s="8"/>
      <c r="B4" s="27"/>
      <c r="C4" s="1" t="s">
        <v>7</v>
      </c>
    </row>
    <row r="5" spans="1:8" ht="16.5" x14ac:dyDescent="0.15">
      <c r="A5" s="8"/>
      <c r="B5" s="28"/>
      <c r="C5" s="1" t="s">
        <v>8</v>
      </c>
    </row>
    <row r="6" spans="1:8" ht="16.5" x14ac:dyDescent="0.15">
      <c r="C6" s="1"/>
    </row>
    <row r="7" spans="1:8" ht="16.5" x14ac:dyDescent="0.15">
      <c r="A7" s="8" t="s">
        <v>3</v>
      </c>
      <c r="C7" s="1"/>
    </row>
    <row r="8" spans="1:8" ht="16.5" x14ac:dyDescent="0.15">
      <c r="B8" s="92" t="s">
        <v>1</v>
      </c>
      <c r="C8" s="93"/>
      <c r="D8" s="2" t="s">
        <v>2</v>
      </c>
      <c r="E8" s="2" t="s">
        <v>5</v>
      </c>
      <c r="F8" s="2" t="s">
        <v>4</v>
      </c>
      <c r="G8" s="94" t="s">
        <v>0</v>
      </c>
      <c r="H8" s="96"/>
    </row>
    <row r="9" spans="1:8" ht="39.950000000000003" customHeight="1" x14ac:dyDescent="0.15">
      <c r="B9" s="15" t="s">
        <v>15</v>
      </c>
      <c r="C9" s="16"/>
      <c r="D9" s="61"/>
      <c r="E9" s="17" t="s">
        <v>50</v>
      </c>
      <c r="F9" s="70"/>
      <c r="G9" s="91" t="s">
        <v>62</v>
      </c>
      <c r="H9" s="91"/>
    </row>
    <row r="10" spans="1:8" ht="16.5" customHeight="1" x14ac:dyDescent="0.15">
      <c r="B10" s="9" t="s">
        <v>80</v>
      </c>
      <c r="C10" s="1"/>
      <c r="D10" s="61"/>
      <c r="E10" s="31" t="s">
        <v>53</v>
      </c>
      <c r="F10" s="70"/>
      <c r="G10" s="104" t="s">
        <v>78</v>
      </c>
      <c r="H10" s="105"/>
    </row>
    <row r="11" spans="1:8" ht="39.950000000000003" customHeight="1" x14ac:dyDescent="0.15">
      <c r="B11" s="37" t="s">
        <v>105</v>
      </c>
      <c r="C11" s="10"/>
      <c r="D11" s="61"/>
      <c r="E11" s="31" t="s">
        <v>55</v>
      </c>
      <c r="F11" s="70"/>
      <c r="G11" s="108" t="s">
        <v>106</v>
      </c>
      <c r="H11" s="109"/>
    </row>
    <row r="12" spans="1:8" ht="16.5" customHeight="1" x14ac:dyDescent="0.15">
      <c r="B12" s="4" t="s">
        <v>20</v>
      </c>
      <c r="C12" s="1"/>
      <c r="D12" s="63"/>
      <c r="E12" s="32" t="s">
        <v>56</v>
      </c>
      <c r="F12" s="70"/>
      <c r="G12" s="106" t="s">
        <v>64</v>
      </c>
      <c r="H12" s="107"/>
    </row>
    <row r="13" spans="1:8" ht="16.5" customHeight="1" x14ac:dyDescent="0.15">
      <c r="B13" s="5" t="s">
        <v>23</v>
      </c>
      <c r="C13" s="10"/>
      <c r="D13" s="63"/>
      <c r="E13" s="32" t="s">
        <v>56</v>
      </c>
      <c r="F13" s="70"/>
      <c r="G13" s="106" t="s">
        <v>65</v>
      </c>
      <c r="H13" s="107"/>
    </row>
    <row r="14" spans="1:8" ht="16.5" customHeight="1" x14ac:dyDescent="0.15">
      <c r="B14" s="5" t="s">
        <v>26</v>
      </c>
      <c r="C14" s="10"/>
      <c r="D14" s="57">
        <f>IFERROR((D12-D13),"0")</f>
        <v>0</v>
      </c>
      <c r="E14" s="31" t="s">
        <v>56</v>
      </c>
      <c r="F14" s="70"/>
      <c r="G14" s="104" t="s">
        <v>111</v>
      </c>
      <c r="H14" s="105"/>
    </row>
    <row r="15" spans="1:8" ht="39.950000000000003" customHeight="1" x14ac:dyDescent="0.15">
      <c r="B15" s="5" t="s">
        <v>29</v>
      </c>
      <c r="C15" s="10"/>
      <c r="D15" s="58" t="str">
        <f>IFERROR(D17/D16,"0")</f>
        <v>0</v>
      </c>
      <c r="E15" s="31" t="s">
        <v>57</v>
      </c>
      <c r="F15" s="70"/>
      <c r="G15" s="108" t="s">
        <v>108</v>
      </c>
      <c r="H15" s="109"/>
    </row>
    <row r="16" spans="1:8" ht="16.5" customHeight="1" x14ac:dyDescent="0.15">
      <c r="B16" s="5" t="s">
        <v>32</v>
      </c>
      <c r="C16" s="10"/>
      <c r="D16" s="71"/>
      <c r="E16" s="35" t="s">
        <v>58</v>
      </c>
      <c r="F16" s="70"/>
      <c r="G16" s="108" t="s">
        <v>66</v>
      </c>
      <c r="H16" s="109"/>
    </row>
    <row r="17" spans="1:8" ht="39.950000000000003" customHeight="1" x14ac:dyDescent="0.15">
      <c r="B17" s="102" t="s">
        <v>35</v>
      </c>
      <c r="C17" s="103"/>
      <c r="D17" s="57">
        <f>IFERROR(SUM(D18:D21),"0")</f>
        <v>0</v>
      </c>
      <c r="E17" s="33" t="s">
        <v>12</v>
      </c>
      <c r="F17" s="70"/>
      <c r="G17" s="104" t="s">
        <v>84</v>
      </c>
      <c r="H17" s="105"/>
    </row>
    <row r="18" spans="1:8" ht="39.950000000000003" customHeight="1" x14ac:dyDescent="0.15">
      <c r="B18" s="14" t="s">
        <v>9</v>
      </c>
      <c r="C18" s="18" t="s">
        <v>40</v>
      </c>
      <c r="D18" s="65"/>
      <c r="E18" s="33" t="s">
        <v>12</v>
      </c>
      <c r="F18" s="80"/>
      <c r="G18" s="116" t="s">
        <v>67</v>
      </c>
      <c r="H18" s="117"/>
    </row>
    <row r="19" spans="1:8" ht="39.950000000000003" customHeight="1" x14ac:dyDescent="0.15">
      <c r="B19" s="14"/>
      <c r="C19" s="19" t="s">
        <v>43</v>
      </c>
      <c r="D19" s="67"/>
      <c r="E19" s="30" t="s">
        <v>12</v>
      </c>
      <c r="F19" s="81"/>
      <c r="G19" s="110" t="s">
        <v>85</v>
      </c>
      <c r="H19" s="111"/>
    </row>
    <row r="20" spans="1:8" ht="16.5" customHeight="1" x14ac:dyDescent="0.15">
      <c r="B20" s="14"/>
      <c r="C20" s="20" t="s">
        <v>46</v>
      </c>
      <c r="D20" s="68"/>
      <c r="E20" s="30" t="s">
        <v>12</v>
      </c>
      <c r="F20" s="81"/>
      <c r="G20" s="112" t="s">
        <v>68</v>
      </c>
      <c r="H20" s="113"/>
    </row>
    <row r="21" spans="1:8" ht="16.5" customHeight="1" x14ac:dyDescent="0.15">
      <c r="B21" s="14"/>
      <c r="C21" s="20" t="s">
        <v>48</v>
      </c>
      <c r="D21" s="72"/>
      <c r="E21" s="26" t="s">
        <v>12</v>
      </c>
      <c r="F21" s="82"/>
      <c r="G21" s="114" t="s">
        <v>70</v>
      </c>
      <c r="H21" s="115"/>
    </row>
    <row r="22" spans="1:8" ht="16.5" customHeight="1" x14ac:dyDescent="0.15">
      <c r="B22" s="5" t="s">
        <v>38</v>
      </c>
      <c r="C22" s="22"/>
      <c r="D22" s="73"/>
      <c r="E22" s="34" t="s">
        <v>57</v>
      </c>
      <c r="F22" s="70"/>
      <c r="G22" s="106" t="s">
        <v>72</v>
      </c>
      <c r="H22" s="107"/>
    </row>
    <row r="23" spans="1:8" x14ac:dyDescent="0.15">
      <c r="B23" s="7"/>
    </row>
    <row r="24" spans="1:8" x14ac:dyDescent="0.15">
      <c r="A24" s="8" t="s">
        <v>73</v>
      </c>
    </row>
    <row r="25" spans="1:8" ht="48" customHeight="1" x14ac:dyDescent="0.15">
      <c r="B25" s="94" t="s">
        <v>76</v>
      </c>
      <c r="C25" s="95"/>
      <c r="D25" s="95"/>
      <c r="E25" s="95"/>
      <c r="F25" s="96"/>
      <c r="G25" s="53" t="s">
        <v>74</v>
      </c>
      <c r="H25" s="52" t="s">
        <v>75</v>
      </c>
    </row>
    <row r="26" spans="1:8" ht="37.5" customHeight="1" x14ac:dyDescent="0.15">
      <c r="B26" s="89" t="s">
        <v>86</v>
      </c>
      <c r="C26" s="90"/>
      <c r="D26" s="90"/>
      <c r="E26" s="90"/>
      <c r="F26" s="51" t="s">
        <v>110</v>
      </c>
      <c r="G26" s="69"/>
      <c r="H26" s="70"/>
    </row>
    <row r="27" spans="1:8" ht="37.5" customHeight="1" x14ac:dyDescent="0.15">
      <c r="B27" s="89" t="s">
        <v>88</v>
      </c>
      <c r="C27" s="90"/>
      <c r="D27" s="90"/>
      <c r="E27" s="90"/>
      <c r="F27" s="51" t="s">
        <v>110</v>
      </c>
      <c r="G27" s="69"/>
      <c r="H27" s="70"/>
    </row>
    <row r="28" spans="1:8" ht="37.5" customHeight="1" x14ac:dyDescent="0.15">
      <c r="B28" s="89" t="s">
        <v>99</v>
      </c>
      <c r="C28" s="90"/>
      <c r="D28" s="90"/>
      <c r="E28" s="90"/>
      <c r="F28" s="51" t="s">
        <v>112</v>
      </c>
      <c r="G28" s="69"/>
      <c r="H28" s="70"/>
    </row>
    <row r="29" spans="1:8" ht="37.5" customHeight="1" x14ac:dyDescent="0.15">
      <c r="B29" s="89" t="s">
        <v>10</v>
      </c>
      <c r="C29" s="90"/>
      <c r="D29" s="90"/>
      <c r="E29" s="90"/>
      <c r="F29" s="51" t="s">
        <v>112</v>
      </c>
      <c r="G29" s="69"/>
      <c r="H29" s="70"/>
    </row>
    <row r="30" spans="1:8" ht="16.5" x14ac:dyDescent="0.15">
      <c r="B30" s="6"/>
      <c r="C30" s="6"/>
    </row>
    <row r="31" spans="1:8" x14ac:dyDescent="0.15">
      <c r="B31" s="6"/>
    </row>
    <row r="35" spans="3:3" x14ac:dyDescent="0.15">
      <c r="C35" s="11"/>
    </row>
    <row r="36" spans="3:3" x14ac:dyDescent="0.15">
      <c r="C36" s="11"/>
    </row>
  </sheetData>
  <sheetProtection algorithmName="SHA-512" hashValue="kzPTR65aVJmKMy5bLLhMbCgeQJp9e617gecleZ5+rBW41Ss2gzH9C4RT1ybyKtRHZtkRz4v86D4AyB6f9wiuaQ==" saltValue="oK/a0Bqo2rh8+U54X6ynKA==" spinCount="100000" sheet="1" objects="1" scenarios="1"/>
  <mergeCells count="23">
    <mergeCell ref="A1:H1"/>
    <mergeCell ref="G22:H22"/>
    <mergeCell ref="G19:H19"/>
    <mergeCell ref="G20:H20"/>
    <mergeCell ref="G21:H21"/>
    <mergeCell ref="G8:H8"/>
    <mergeCell ref="G16:H16"/>
    <mergeCell ref="G13:H13"/>
    <mergeCell ref="G14:H14"/>
    <mergeCell ref="B8:C8"/>
    <mergeCell ref="B17:C17"/>
    <mergeCell ref="G9:H9"/>
    <mergeCell ref="G10:H10"/>
    <mergeCell ref="B29:E29"/>
    <mergeCell ref="G11:H11"/>
    <mergeCell ref="B28:E28"/>
    <mergeCell ref="B25:F25"/>
    <mergeCell ref="G12:H12"/>
    <mergeCell ref="G15:H15"/>
    <mergeCell ref="G17:H17"/>
    <mergeCell ref="G18:H18"/>
    <mergeCell ref="B26:E26"/>
    <mergeCell ref="B27:E27"/>
  </mergeCells>
  <phoneticPr fontId="1"/>
  <pageMargins left="0.7" right="0.7" top="0.75" bottom="0.75" header="0.3" footer="0.3"/>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チェック ">
                <anchor moveWithCells="1">
                  <from>
                    <xdr:col>6</xdr:col>
                    <xdr:colOff>1314450</xdr:colOff>
                    <xdr:row>27</xdr:row>
                    <xdr:rowOff>38100</xdr:rowOff>
                  </from>
                  <to>
                    <xdr:col>6</xdr:col>
                    <xdr:colOff>2143125</xdr:colOff>
                    <xdr:row>27</xdr:row>
                    <xdr:rowOff>457200</xdr:rowOff>
                  </to>
                </anchor>
              </controlPr>
            </control>
          </mc:Choice>
        </mc:AlternateContent>
        <mc:AlternateContent xmlns:mc="http://schemas.openxmlformats.org/markup-compatibility/2006">
          <mc:Choice Requires="x14">
            <control shapeId="8194" r:id="rId5" name="Check Box 2">
              <controlPr defaultSize="0" autoFill="0" autoLine="0" autoPict="0" altText="チェック ">
                <anchor moveWithCells="1">
                  <from>
                    <xdr:col>6</xdr:col>
                    <xdr:colOff>1304925</xdr:colOff>
                    <xdr:row>28</xdr:row>
                    <xdr:rowOff>38100</xdr:rowOff>
                  </from>
                  <to>
                    <xdr:col>6</xdr:col>
                    <xdr:colOff>2133600</xdr:colOff>
                    <xdr:row>28</xdr:row>
                    <xdr:rowOff>447675</xdr:rowOff>
                  </to>
                </anchor>
              </controlPr>
            </control>
          </mc:Choice>
        </mc:AlternateContent>
        <mc:AlternateContent xmlns:mc="http://schemas.openxmlformats.org/markup-compatibility/2006">
          <mc:Choice Requires="x14">
            <control shapeId="8195" r:id="rId6" name="Check Box 3">
              <controlPr defaultSize="0" autoFill="0" autoLine="0" autoPict="0" altText="チェック ">
                <anchor moveWithCells="1">
                  <from>
                    <xdr:col>6</xdr:col>
                    <xdr:colOff>1314450</xdr:colOff>
                    <xdr:row>25</xdr:row>
                    <xdr:rowOff>38100</xdr:rowOff>
                  </from>
                  <to>
                    <xdr:col>6</xdr:col>
                    <xdr:colOff>2152650</xdr:colOff>
                    <xdr:row>25</xdr:row>
                    <xdr:rowOff>466725</xdr:rowOff>
                  </to>
                </anchor>
              </controlPr>
            </control>
          </mc:Choice>
        </mc:AlternateContent>
        <mc:AlternateContent xmlns:mc="http://schemas.openxmlformats.org/markup-compatibility/2006">
          <mc:Choice Requires="x14">
            <control shapeId="8196" r:id="rId7" name="Check Box 4">
              <controlPr defaultSize="0" autoFill="0" autoLine="0" autoPict="0" altText="チェック ">
                <anchor moveWithCells="1">
                  <from>
                    <xdr:col>6</xdr:col>
                    <xdr:colOff>1304925</xdr:colOff>
                    <xdr:row>26</xdr:row>
                    <xdr:rowOff>38100</xdr:rowOff>
                  </from>
                  <to>
                    <xdr:col>6</xdr:col>
                    <xdr:colOff>2133600</xdr:colOff>
                    <xdr:row>26</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目次</vt:lpstr>
      <vt:lpstr>風力発電事業</vt:lpstr>
      <vt:lpstr>小水力発電事業</vt:lpstr>
      <vt:lpstr>地熱（温泉熱）発電事業</vt:lpstr>
      <vt:lpstr>バイオマス発電事業（木質バイオマス）</vt:lpstr>
      <vt:lpstr>バイオマス発電事業（湿潤バイオマス）</vt:lpstr>
      <vt:lpstr>バイオマス熱利用事業（木質バイオマス）</vt:lpstr>
      <vt:lpstr>バイオマス熱利用事業（湿潤バイオマス）</vt:lpstr>
      <vt:lpstr>地熱（温泉熱）利用事業</vt:lpstr>
      <vt:lpstr>地中熱利用事業</vt:lpstr>
      <vt:lpstr>温度差エネルギー熱利用事業</vt:lpstr>
      <vt:lpstr>雪氷熱利用事業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2018-03-29T01:23:04Z</cp:lastPrinted>
  <dcterms:created xsi:type="dcterms:W3CDTF">2018-03-06T07:18:05Z</dcterms:created>
  <dcterms:modified xsi:type="dcterms:W3CDTF">2018-04-25T00:44:03Z</dcterms:modified>
</cp:coreProperties>
</file>